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985" yWindow="3255" windowWidth="5970" windowHeight="3285" tabRatio="866" activeTab="0"/>
  </bookViews>
  <sheets>
    <sheet name="výsledky" sheetId="1" r:id="rId1"/>
    <sheet name="změřené časy" sheetId="2" r:id="rId2"/>
    <sheet name="děti do 6 let" sheetId="3" r:id="rId3"/>
    <sheet name="děti 7-8 let" sheetId="4" r:id="rId4"/>
    <sheet name="děti 9-10 let" sheetId="5" r:id="rId5"/>
    <sheet name="ml.žáci" sheetId="6" r:id="rId6"/>
    <sheet name="ml.žákyně" sheetId="7" r:id="rId7"/>
    <sheet name="st.žáci" sheetId="8" r:id="rId8"/>
    <sheet name="st.žákyně" sheetId="9" r:id="rId9"/>
    <sheet name="kadeti" sheetId="10" r:id="rId10"/>
    <sheet name="kdetky" sheetId="11" r:id="rId11"/>
    <sheet name="junioři" sheetId="12" r:id="rId12"/>
    <sheet name="juniorky" sheetId="13" r:id="rId13"/>
    <sheet name="m.elite" sheetId="14" r:id="rId14"/>
    <sheet name="m.masrers I" sheetId="15" r:id="rId15"/>
    <sheet name="m.masters II" sheetId="16" r:id="rId16"/>
    <sheet name="m.masters III" sheetId="17" r:id="rId17"/>
    <sheet name="ženy 1992-1976" sheetId="18" r:id="rId18"/>
    <sheet name="ženy 1975-st." sheetId="19" r:id="rId19"/>
  </sheets>
  <definedNames>
    <definedName name="_xlnm.Print_Titles" localSheetId="0">'výsledky'!$1:$16</definedName>
    <definedName name="_xlnm.Print_Titles" localSheetId="1">'změřené časy'!$1:$16</definedName>
    <definedName name="_xlnm.Print_Area" localSheetId="1">'změřené časy'!$A$1:$K$86</definedName>
  </definedNames>
  <calcPr fullCalcOnLoad="1"/>
</workbook>
</file>

<file path=xl/sharedStrings.xml><?xml version="1.0" encoding="utf-8"?>
<sst xmlns="http://schemas.openxmlformats.org/spreadsheetml/2006/main" count="693" uniqueCount="140">
  <si>
    <t>km</t>
  </si>
  <si>
    <t>Poř.</t>
  </si>
  <si>
    <t>Příjmení a jméno</t>
  </si>
  <si>
    <t>Kat.</t>
  </si>
  <si>
    <t>Čas (h:mm:ss)</t>
  </si>
  <si>
    <t>Ztráta (h:mm:ss)</t>
  </si>
  <si>
    <t>Průměr (km/h)</t>
  </si>
  <si>
    <t>Team - sponzor</t>
  </si>
  <si>
    <t>TJ Plamen Chodov</t>
  </si>
  <si>
    <t>Délka :</t>
  </si>
  <si>
    <t>SPZ</t>
  </si>
  <si>
    <t>Poř. v kateg.</t>
  </si>
  <si>
    <t>Trať (km)</t>
  </si>
  <si>
    <t>Kateg.:</t>
  </si>
  <si>
    <t>Start (h:mm:ss)</t>
  </si>
  <si>
    <t>Cíl (h:mm:ss)</t>
  </si>
  <si>
    <t>Kozí vrchy 2011    -    18.ročník    -    24.4.2011                                                                                   Horský závod MTB                                                                                                            Pohár Karlovarského svazu cyklistiky</t>
  </si>
  <si>
    <t>děti do 6 let</t>
  </si>
  <si>
    <t>děti 7-8 let</t>
  </si>
  <si>
    <t>děti 9-10 let</t>
  </si>
  <si>
    <t>ml. žáci</t>
  </si>
  <si>
    <t>kadeti</t>
  </si>
  <si>
    <t>kadetky</t>
  </si>
  <si>
    <t>junioři</t>
  </si>
  <si>
    <t>juniorky</t>
  </si>
  <si>
    <t>muži elite</t>
  </si>
  <si>
    <t>muži masters I</t>
  </si>
  <si>
    <t>muži masters II</t>
  </si>
  <si>
    <t>muži masters III, 1961 a st.</t>
  </si>
  <si>
    <t>ženy 1992-1976</t>
  </si>
  <si>
    <t>ženy 1975 a starší</t>
  </si>
  <si>
    <t>Pořadí na trati 1,0 km - kat.1,2,3</t>
  </si>
  <si>
    <t>Pořadí na trati 2,5 km - kat. 4,5,7</t>
  </si>
  <si>
    <t>Pořadí na trati 5,0 km - 6,8,9,10,11,12,13,14,15,16,17</t>
  </si>
  <si>
    <t>Rok naroz.</t>
  </si>
  <si>
    <t>ml. žákyně</t>
  </si>
  <si>
    <t>st. žáci</t>
  </si>
  <si>
    <t>st. žákyně</t>
  </si>
  <si>
    <t>Zdeněk Kopal, Jiráskova 773, 357 35 Chodov, Tel.: 352 675 407</t>
  </si>
  <si>
    <t>Pořadatel : TJ Plamen Chodov</t>
  </si>
  <si>
    <t>Cheb</t>
  </si>
  <si>
    <t>Macánová Markéta</t>
  </si>
  <si>
    <t>Macán Karel</t>
  </si>
  <si>
    <t>Navrátil Josef</t>
  </si>
  <si>
    <t>Pravec Daniel</t>
  </si>
  <si>
    <t>Pavlík Tadeáš</t>
  </si>
  <si>
    <t>Cykloteam Ostrov</t>
  </si>
  <si>
    <t>Popp Jan</t>
  </si>
  <si>
    <t>Nováček Jiří</t>
  </si>
  <si>
    <t>Zadák David</t>
  </si>
  <si>
    <t>Klauko Vojtěch</t>
  </si>
  <si>
    <t>Čechman Martin</t>
  </si>
  <si>
    <t>Klauko Jiří</t>
  </si>
  <si>
    <t>Čechman Jiří</t>
  </si>
  <si>
    <t>Rybáček Viktor</t>
  </si>
  <si>
    <t>www.4realshop.eu</t>
  </si>
  <si>
    <t>Jandová Lenka</t>
  </si>
  <si>
    <t>TRI Cheb</t>
  </si>
  <si>
    <t>Olláry Jiří</t>
  </si>
  <si>
    <t>Novák Jakub</t>
  </si>
  <si>
    <t>FB Hurrikán KV</t>
  </si>
  <si>
    <t>Novák Martin</t>
  </si>
  <si>
    <t>SQUAD 03</t>
  </si>
  <si>
    <t>Teambike Březová</t>
  </si>
  <si>
    <t>Toms Jiří</t>
  </si>
  <si>
    <t>Makoň Tomáš</t>
  </si>
  <si>
    <t>MCB Sokolov</t>
  </si>
  <si>
    <t>Ontko Petr</t>
  </si>
  <si>
    <t>Seidl Arno</t>
  </si>
  <si>
    <t>Poláková Karolína</t>
  </si>
  <si>
    <t>Jiskra Štěpán</t>
  </si>
  <si>
    <t>TRIATLET KV</t>
  </si>
  <si>
    <t>Jiskra Vít</t>
  </si>
  <si>
    <t>Ašští bikeři</t>
  </si>
  <si>
    <t>Radová Karolína</t>
  </si>
  <si>
    <t>HC Energie KV</t>
  </si>
  <si>
    <t>Bauer Matouš</t>
  </si>
  <si>
    <t>Dobříš</t>
  </si>
  <si>
    <t>Novotná Zdeňka</t>
  </si>
  <si>
    <t>Kytka Jakub</t>
  </si>
  <si>
    <t>Hamata Lukáš</t>
  </si>
  <si>
    <t>Jirovec Václav</t>
  </si>
  <si>
    <t>Chodov</t>
  </si>
  <si>
    <t>Pěnkava Tomáš</t>
  </si>
  <si>
    <t>Liška Marek</t>
  </si>
  <si>
    <t>Bartoš Jiří</t>
  </si>
  <si>
    <t>Blažek Josef</t>
  </si>
  <si>
    <t>TOP TEN Team Teplice</t>
  </si>
  <si>
    <t>Luksík Miloslav</t>
  </si>
  <si>
    <t>Čechman Ivo</t>
  </si>
  <si>
    <t>Kočová Simona</t>
  </si>
  <si>
    <t>Kočí Vojtěch</t>
  </si>
  <si>
    <t>Kodl Josef</t>
  </si>
  <si>
    <t>Kunc Vlastimil</t>
  </si>
  <si>
    <t>TJ Eska Cheb</t>
  </si>
  <si>
    <t>Dobeš Radek</t>
  </si>
  <si>
    <t>Šíma Jan</t>
  </si>
  <si>
    <t>Autoservis.cz</t>
  </si>
  <si>
    <t>Kyjovský Michal</t>
  </si>
  <si>
    <t>SKP Sokolov</t>
  </si>
  <si>
    <t>Szasz Tomáš</t>
  </si>
  <si>
    <t>Sokolov</t>
  </si>
  <si>
    <t>Moc Martin</t>
  </si>
  <si>
    <t>Čapek Jan</t>
  </si>
  <si>
    <t>SK SKIVELO neslyšících Olomouc</t>
  </si>
  <si>
    <t>Fábera Petr</t>
  </si>
  <si>
    <t>Tukani KV</t>
  </si>
  <si>
    <t>Kodl Pavel</t>
  </si>
  <si>
    <t>Stránský Michal</t>
  </si>
  <si>
    <t>TJ Slávia KV</t>
  </si>
  <si>
    <t>Blažek Jiří</t>
  </si>
  <si>
    <t>Author Masters</t>
  </si>
  <si>
    <t>Szewieczek Martin</t>
  </si>
  <si>
    <t>Řezáč Jakub</t>
  </si>
  <si>
    <t>Pavlík Tomáš</t>
  </si>
  <si>
    <t>Klauková Aneta</t>
  </si>
  <si>
    <t>Červenka Marcel</t>
  </si>
  <si>
    <t>Hnízdil TEAM</t>
  </si>
  <si>
    <t>Kytková Terezie</t>
  </si>
  <si>
    <t>Richterová Dominika</t>
  </si>
  <si>
    <t>Luksík Jiří</t>
  </si>
  <si>
    <t>Lacinová Kateřina</t>
  </si>
  <si>
    <t>Nováková Anežka</t>
  </si>
  <si>
    <t>Jiskra Aleš</t>
  </si>
  <si>
    <t>Mrva Petr</t>
  </si>
  <si>
    <t>HC Kynšperk</t>
  </si>
  <si>
    <t>Oračko Radek</t>
  </si>
  <si>
    <t>AK Sokolov</t>
  </si>
  <si>
    <t>Kostrhún Matyáš</t>
  </si>
  <si>
    <t>Kynšperk</t>
  </si>
  <si>
    <t>Bosák Jindřich</t>
  </si>
  <si>
    <t>Novák Přemysl</t>
  </si>
  <si>
    <t>Krassa Manfréd</t>
  </si>
  <si>
    <t>ŠAK Chodov</t>
  </si>
  <si>
    <t>Hering Pavel</t>
  </si>
  <si>
    <t>Nová Role</t>
  </si>
  <si>
    <t>Suchý Vladimír</t>
  </si>
  <si>
    <t>A.V.S. Team</t>
  </si>
  <si>
    <t>Suchý David</t>
  </si>
  <si>
    <t>DNF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</si>
</sst>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Kč&quot;;\-#,##0&quot;Kč&quot;"/>
    <numFmt numFmtId="173" formatCode="#,##0&quot;Kč&quot;;[Red]\-#,##0&quot;Kč&quot;"/>
    <numFmt numFmtId="174" formatCode="#,##0.00&quot;Kč&quot;;\-#,##0.00&quot;Kč&quot;"/>
    <numFmt numFmtId="175" formatCode="#,##0.00&quot;Kč&quot;;[Red]\-#,##0.00&quot;Kč&quot;"/>
    <numFmt numFmtId="176" formatCode="_-* #,##0&quot;Kč&quot;_-;\-* #,##0&quot;Kč&quot;_-;_-* &quot;-&quot;&quot;Kč&quot;_-;_-@_-"/>
    <numFmt numFmtId="177" formatCode="_-* #,##0_K_č_-;\-* #,##0_K_č_-;_-* &quot;-&quot;_K_č_-;_-@_-"/>
    <numFmt numFmtId="178" formatCode="_-* #,##0.00&quot;Kč&quot;_-;\-* #,##0.00&quot;Kč&quot;_-;_-* &quot;-&quot;??&quot;Kč&quot;_-;_-@_-"/>
    <numFmt numFmtId="179" formatCode="_-* #,##0.00_K_č_-;\-* #,##0.00_K_č_-;_-* &quot;-&quot;??_K_č_-;_-@_-"/>
    <numFmt numFmtId="180" formatCode="0.000000000"/>
    <numFmt numFmtId="181" formatCode="0.000000"/>
    <numFmt numFmtId="182" formatCode="00"/>
    <numFmt numFmtId="183" formatCode="000"/>
    <numFmt numFmtId="184" formatCode="0.0"/>
    <numFmt numFmtId="185" formatCode="0.\-"/>
    <numFmt numFmtId="186" formatCode="#,##0\ &quot;Kčs&quot;;\-#,##0\ &quot;Kčs&quot;"/>
    <numFmt numFmtId="187" formatCode="#,##0\ &quot;Kčs&quot;;[Red]\-#,##0\ &quot;Kčs&quot;"/>
    <numFmt numFmtId="188" formatCode="#,##0.00\ &quot;Kčs&quot;;\-#,##0.00\ &quot;Kčs&quot;"/>
    <numFmt numFmtId="189" formatCode="#,##0.00\ &quot;Kčs&quot;;[Red]\-#,##0.00\ &quot;Kčs&quot;"/>
    <numFmt numFmtId="190" formatCode="_-* #,##0\ &quot;Kčs&quot;_-;\-* #,##0\ &quot;Kčs&quot;_-;_-* &quot;-&quot;\ &quot;Kčs&quot;_-;_-@_-"/>
    <numFmt numFmtId="191" formatCode="_-* #,##0\ _K_č_s_-;\-* #,##0\ _K_č_s_-;_-* &quot;-&quot;\ _K_č_s_-;_-@_-"/>
    <numFmt numFmtId="192" formatCode="_-* #,##0.00\ &quot;Kčs&quot;_-;\-* #,##0.00\ &quot;Kčs&quot;_-;_-* &quot;-&quot;??\ &quot;Kčs&quot;_-;_-@_-"/>
    <numFmt numFmtId="193" formatCode="_-* #,##0.00\ _K_č_s_-;\-* #,##0.00\ _K_č_s_-;_-* &quot;-&quot;??\ _K_č_s_-;_-@_-"/>
    <numFmt numFmtId="194" formatCode="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\ _K_č"/>
    <numFmt numFmtId="199" formatCode="h:mm:ss;@"/>
    <numFmt numFmtId="200" formatCode="m:ss"/>
    <numFmt numFmtId="201" formatCode="[$€-2]\ #\ ##,000_);[Red]\([$€-2]\ #\ ##,000\)"/>
    <numFmt numFmtId="202" formatCode="[$-F400]h:mm:ss\ AM/PM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sz val="9"/>
      <name val="Times New Roman CE"/>
      <family val="1"/>
    </font>
    <font>
      <sz val="8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u val="single"/>
      <sz val="7.5"/>
      <color indexed="12"/>
      <name val="Arial CE"/>
      <family val="0"/>
    </font>
    <font>
      <sz val="16"/>
      <name val="Times New Roman CE"/>
      <family val="1"/>
    </font>
    <font>
      <b/>
      <sz val="8"/>
      <name val="Arial CE"/>
      <family val="2"/>
    </font>
    <font>
      <sz val="8"/>
      <name val="Arial"/>
      <family val="2"/>
    </font>
    <font>
      <u val="single"/>
      <sz val="9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0"/>
    </font>
    <font>
      <i/>
      <sz val="11"/>
      <name val="Times New Roman CE"/>
      <family val="0"/>
    </font>
    <font>
      <b/>
      <i/>
      <sz val="11"/>
      <name val="Times New Roman CE"/>
      <family val="0"/>
    </font>
    <font>
      <sz val="9"/>
      <name val="Arial CE"/>
      <family val="2"/>
    </font>
    <font>
      <b/>
      <sz val="18"/>
      <color indexed="5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5" fillId="33" borderId="10" xfId="0" applyFont="1" applyFill="1" applyBorder="1" applyAlignment="1">
      <alignment horizontal="center" wrapText="1"/>
    </xf>
    <xf numFmtId="21" fontId="15" fillId="33" borderId="10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11" xfId="0" applyFont="1" applyFill="1" applyBorder="1" applyAlignment="1">
      <alignment horizontal="center" wrapText="1"/>
    </xf>
    <xf numFmtId="0" fontId="10" fillId="0" borderId="0" xfId="0" applyFont="1" applyAlignment="1">
      <alignment vertical="center"/>
    </xf>
    <xf numFmtId="0" fontId="6" fillId="0" borderId="11" xfId="48" applyFont="1" applyBorder="1" applyAlignment="1">
      <alignment wrapText="1"/>
      <protection/>
    </xf>
    <xf numFmtId="0" fontId="6" fillId="0" borderId="11" xfId="48" applyFont="1" applyBorder="1" applyAlignment="1">
      <alignment horizontal="left" wrapText="1"/>
      <protection/>
    </xf>
    <xf numFmtId="0" fontId="0" fillId="0" borderId="11" xfId="0" applyFont="1" applyBorder="1" applyAlignment="1">
      <alignment horizontal="center" vertical="center"/>
    </xf>
    <xf numFmtId="0" fontId="6" fillId="0" borderId="11" xfId="48" applyFont="1" applyBorder="1" applyAlignment="1">
      <alignment vertical="center" wrapText="1"/>
      <protection/>
    </xf>
    <xf numFmtId="0" fontId="18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21" fontId="0" fillId="0" borderId="11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left" vertical="center" indent="1"/>
    </xf>
    <xf numFmtId="0" fontId="0" fillId="0" borderId="11" xfId="0" applyFont="1" applyFill="1" applyBorder="1" applyAlignment="1">
      <alignment horizontal="center" vertical="center"/>
    </xf>
    <xf numFmtId="200" fontId="0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84" fontId="14" fillId="34" borderId="12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 vertical="center"/>
    </xf>
    <xf numFmtId="202" fontId="0" fillId="0" borderId="11" xfId="0" applyNumberFormat="1" applyFont="1" applyBorder="1" applyAlignment="1">
      <alignment horizontal="center" vertical="center"/>
    </xf>
    <xf numFmtId="19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1" fontId="0" fillId="0" borderId="11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Alignment="1">
      <alignment/>
    </xf>
    <xf numFmtId="199" fontId="0" fillId="0" borderId="11" xfId="0" applyNumberFormat="1" applyFont="1" applyBorder="1" applyAlignment="1">
      <alignment horizontal="center"/>
    </xf>
    <xf numFmtId="200" fontId="0" fillId="0" borderId="11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7" fillId="0" borderId="13" xfId="0" applyFont="1" applyBorder="1" applyAlignment="1">
      <alignment/>
    </xf>
    <xf numFmtId="0" fontId="0" fillId="0" borderId="13" xfId="0" applyBorder="1" applyAlignment="1">
      <alignment/>
    </xf>
    <xf numFmtId="0" fontId="17" fillId="0" borderId="14" xfId="0" applyFont="1" applyBorder="1" applyAlignment="1">
      <alignment/>
    </xf>
    <xf numFmtId="0" fontId="0" fillId="0" borderId="14" xfId="0" applyBorder="1" applyAlignment="1">
      <alignment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/>
    </xf>
    <xf numFmtId="0" fontId="19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Start.listina - 1.závod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SheetLayoutView="100" zoomScalePageLayoutView="0" workbookViewId="0" topLeftCell="A72">
      <selection activeCell="R22" sqref="R22"/>
    </sheetView>
  </sheetViews>
  <sheetFormatPr defaultColWidth="9.00390625" defaultRowHeight="12.75"/>
  <cols>
    <col min="1" max="2" width="5.75390625" style="2" customWidth="1"/>
    <col min="3" max="3" width="4.25390625" style="2" customWidth="1"/>
    <col min="4" max="4" width="21.75390625" style="2" customWidth="1"/>
    <col min="5" max="5" width="4.00390625" style="1" customWidth="1"/>
    <col min="6" max="7" width="5.375" style="1" customWidth="1"/>
    <col min="8" max="8" width="20.375" style="1" customWidth="1"/>
    <col min="9" max="9" width="8.75390625" style="1" customWidth="1"/>
    <col min="10" max="10" width="9.375" style="1" customWidth="1"/>
    <col min="11" max="11" width="8.75390625" style="1" customWidth="1"/>
    <col min="12" max="12" width="4.375" style="1" customWidth="1"/>
    <col min="13" max="22" width="9.125" style="1" customWidth="1"/>
    <col min="23" max="23" width="6.75390625" style="1" customWidth="1"/>
    <col min="24" max="16384" width="9.125" style="1" customWidth="1"/>
  </cols>
  <sheetData>
    <row r="1" spans="1:11" s="15" customFormat="1" ht="76.5" customHeight="1" thickBot="1">
      <c r="A1" s="52" t="s">
        <v>16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ht="6.75" customHeight="1"/>
    <row r="3" spans="1:11" s="3" customFormat="1" ht="12.75">
      <c r="A3" s="33" t="s">
        <v>39</v>
      </c>
      <c r="B3" s="32"/>
      <c r="C3" s="32"/>
      <c r="D3" s="32"/>
      <c r="E3" s="34" t="s">
        <v>38</v>
      </c>
      <c r="F3" s="34"/>
      <c r="G3" s="34"/>
      <c r="H3" s="34"/>
      <c r="I3" s="34"/>
      <c r="J3" s="34"/>
      <c r="K3" s="34"/>
    </row>
    <row r="4" spans="5:10" s="5" customFormat="1" ht="11.25">
      <c r="E4" s="4"/>
      <c r="F4" s="4"/>
      <c r="G4" s="4"/>
      <c r="H4" s="4"/>
      <c r="J4" s="4"/>
    </row>
    <row r="5" spans="5:10" s="5" customFormat="1" ht="3" customHeight="1" thickBot="1">
      <c r="E5" s="4"/>
      <c r="F5" s="4"/>
      <c r="G5" s="4"/>
      <c r="H5" s="4"/>
      <c r="J5" s="4"/>
    </row>
    <row r="6" spans="1:11" s="6" customFormat="1" ht="12.75" thickBot="1">
      <c r="A6" s="7" t="s">
        <v>13</v>
      </c>
      <c r="B6" s="24">
        <v>1</v>
      </c>
      <c r="C6" s="50" t="s">
        <v>17</v>
      </c>
      <c r="D6" s="50"/>
      <c r="F6" s="24">
        <v>10</v>
      </c>
      <c r="G6" s="45" t="s">
        <v>23</v>
      </c>
      <c r="H6" s="45"/>
      <c r="I6" s="31" t="s">
        <v>9</v>
      </c>
      <c r="J6" s="29">
        <v>1</v>
      </c>
      <c r="K6" s="30" t="s">
        <v>0</v>
      </c>
    </row>
    <row r="7" spans="1:11" s="9" customFormat="1" ht="12.75" thickBot="1">
      <c r="A7" s="7"/>
      <c r="B7" s="24">
        <v>2</v>
      </c>
      <c r="C7" s="45" t="s">
        <v>18</v>
      </c>
      <c r="D7" s="45"/>
      <c r="F7" s="24">
        <v>11</v>
      </c>
      <c r="G7" s="45" t="s">
        <v>24</v>
      </c>
      <c r="H7" s="45"/>
      <c r="I7" s="8"/>
      <c r="J7" s="29">
        <v>2.5</v>
      </c>
      <c r="K7" s="30" t="s">
        <v>0</v>
      </c>
    </row>
    <row r="8" spans="1:11" s="9" customFormat="1" ht="12.75" thickBot="1">
      <c r="A8" s="7"/>
      <c r="B8" s="24">
        <v>3</v>
      </c>
      <c r="C8" s="45" t="s">
        <v>19</v>
      </c>
      <c r="D8" s="45"/>
      <c r="F8" s="24">
        <v>12</v>
      </c>
      <c r="G8" s="45" t="s">
        <v>25</v>
      </c>
      <c r="H8" s="45"/>
      <c r="I8" s="8"/>
      <c r="J8" s="29">
        <v>5</v>
      </c>
      <c r="K8" s="30" t="s">
        <v>0</v>
      </c>
    </row>
    <row r="9" spans="1:11" s="9" customFormat="1" ht="12">
      <c r="A9" s="7"/>
      <c r="B9" s="24">
        <v>4</v>
      </c>
      <c r="C9" s="45" t="s">
        <v>20</v>
      </c>
      <c r="D9" s="45"/>
      <c r="F9" s="24">
        <v>13</v>
      </c>
      <c r="G9" s="45" t="s">
        <v>26</v>
      </c>
      <c r="H9" s="45"/>
      <c r="I9" s="8"/>
      <c r="J9" s="8"/>
      <c r="K9" s="8"/>
    </row>
    <row r="10" spans="1:11" s="9" customFormat="1" ht="12">
      <c r="A10" s="7"/>
      <c r="B10" s="24">
        <v>5</v>
      </c>
      <c r="C10" s="45" t="s">
        <v>35</v>
      </c>
      <c r="D10" s="45"/>
      <c r="F10" s="24">
        <v>14</v>
      </c>
      <c r="G10" s="45" t="s">
        <v>27</v>
      </c>
      <c r="H10" s="45"/>
      <c r="I10" s="8"/>
      <c r="J10" s="8"/>
      <c r="K10" s="8"/>
    </row>
    <row r="11" spans="1:11" s="9" customFormat="1" ht="12">
      <c r="A11" s="7"/>
      <c r="B11" s="24">
        <v>6</v>
      </c>
      <c r="C11" s="45" t="s">
        <v>36</v>
      </c>
      <c r="D11" s="45"/>
      <c r="F11" s="24">
        <v>15</v>
      </c>
      <c r="G11" s="45" t="s">
        <v>28</v>
      </c>
      <c r="H11" s="45"/>
      <c r="I11" s="8"/>
      <c r="J11" s="8"/>
      <c r="K11" s="8"/>
    </row>
    <row r="12" spans="1:11" s="9" customFormat="1" ht="12">
      <c r="A12" s="7"/>
      <c r="B12" s="24">
        <v>7</v>
      </c>
      <c r="C12" s="45" t="s">
        <v>37</v>
      </c>
      <c r="D12" s="45"/>
      <c r="F12" s="28">
        <v>16</v>
      </c>
      <c r="G12" s="51" t="s">
        <v>29</v>
      </c>
      <c r="H12" s="51"/>
      <c r="I12" s="8"/>
      <c r="J12" s="8"/>
      <c r="K12" s="8"/>
    </row>
    <row r="13" spans="1:11" s="9" customFormat="1" ht="12">
      <c r="A13" s="7"/>
      <c r="B13" s="24">
        <v>8</v>
      </c>
      <c r="C13" s="50" t="s">
        <v>21</v>
      </c>
      <c r="D13" s="50"/>
      <c r="F13" s="28">
        <v>17</v>
      </c>
      <c r="G13" s="44" t="s">
        <v>30</v>
      </c>
      <c r="H13" s="44"/>
      <c r="I13" s="8"/>
      <c r="J13" s="8"/>
      <c r="K13" s="8"/>
    </row>
    <row r="14" spans="1:11" s="9" customFormat="1" ht="12">
      <c r="A14" s="7"/>
      <c r="B14" s="24">
        <v>9</v>
      </c>
      <c r="C14" s="45" t="s">
        <v>22</v>
      </c>
      <c r="D14" s="45"/>
      <c r="E14" s="8"/>
      <c r="F14" s="8"/>
      <c r="G14" s="8"/>
      <c r="H14" s="25"/>
      <c r="I14" s="8"/>
      <c r="J14" s="8"/>
      <c r="K14" s="8"/>
    </row>
    <row r="15" spans="9:11" s="9" customFormat="1" ht="2.25" customHeight="1">
      <c r="I15" s="8"/>
      <c r="J15" s="8"/>
      <c r="K15" s="8"/>
    </row>
    <row r="16" spans="1:11" s="12" customFormat="1" ht="31.5">
      <c r="A16" s="10" t="s">
        <v>1</v>
      </c>
      <c r="B16" s="10" t="s">
        <v>11</v>
      </c>
      <c r="C16" s="10" t="s">
        <v>10</v>
      </c>
      <c r="D16" s="10" t="s">
        <v>2</v>
      </c>
      <c r="E16" s="10" t="s">
        <v>3</v>
      </c>
      <c r="F16" s="10" t="s">
        <v>34</v>
      </c>
      <c r="G16" s="10" t="s">
        <v>12</v>
      </c>
      <c r="H16" s="10" t="s">
        <v>7</v>
      </c>
      <c r="I16" s="11" t="s">
        <v>4</v>
      </c>
      <c r="J16" s="10" t="s">
        <v>5</v>
      </c>
      <c r="K16" s="10" t="s">
        <v>6</v>
      </c>
    </row>
    <row r="17" spans="1:11" s="13" customFormat="1" ht="15">
      <c r="A17" s="48" t="s">
        <v>31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s="22" customFormat="1" ht="12.75">
      <c r="A18" s="18">
        <v>9</v>
      </c>
      <c r="B18" s="18">
        <v>1</v>
      </c>
      <c r="C18" s="18">
        <v>42</v>
      </c>
      <c r="D18" s="16" t="s">
        <v>80</v>
      </c>
      <c r="E18" s="14">
        <v>1</v>
      </c>
      <c r="F18" s="14">
        <v>2005</v>
      </c>
      <c r="G18" s="14">
        <v>1</v>
      </c>
      <c r="H18" s="16" t="s">
        <v>46</v>
      </c>
      <c r="I18" s="23">
        <v>0.0038773148148148143</v>
      </c>
      <c r="J18" s="23">
        <f>IF(ISBLANK(I18),"",I18-I$18)</f>
        <v>0</v>
      </c>
      <c r="K18" s="21">
        <f>IF(OR(ISBLANK(G18),ISBLANK(I18)),"",G18/((MINUTE(I18)/60)+SECOND(I18)/3600))</f>
        <v>10.746268656716417</v>
      </c>
    </row>
    <row r="19" spans="1:11" s="22" customFormat="1" ht="12.75">
      <c r="A19" s="18">
        <v>10</v>
      </c>
      <c r="B19" s="18">
        <v>2</v>
      </c>
      <c r="C19" s="18">
        <v>31</v>
      </c>
      <c r="D19" s="16" t="s">
        <v>76</v>
      </c>
      <c r="E19" s="14">
        <v>1</v>
      </c>
      <c r="F19" s="14">
        <v>2005</v>
      </c>
      <c r="G19" s="14">
        <v>1</v>
      </c>
      <c r="H19" s="16" t="s">
        <v>77</v>
      </c>
      <c r="I19" s="23">
        <v>0.00400462962962963</v>
      </c>
      <c r="J19" s="23">
        <f>IF(ISBLANK(I19),"",I19-I$18)</f>
        <v>0.00012731481481481535</v>
      </c>
      <c r="K19" s="21">
        <f aca="true" t="shared" si="0" ref="K19:K30">IF(OR(ISBLANK(G19),ISBLANK(I19)),"",G19/((MINUTE(I19)/60)+SECOND(I19)/3600))</f>
        <v>10.404624277456648</v>
      </c>
    </row>
    <row r="20" spans="1:11" s="22" customFormat="1" ht="12.75">
      <c r="A20" s="18">
        <v>11</v>
      </c>
      <c r="B20" s="18">
        <v>3</v>
      </c>
      <c r="C20" s="18">
        <v>44</v>
      </c>
      <c r="D20" s="16" t="s">
        <v>81</v>
      </c>
      <c r="E20" s="14">
        <v>1</v>
      </c>
      <c r="F20" s="14">
        <v>2005</v>
      </c>
      <c r="G20" s="14">
        <v>1</v>
      </c>
      <c r="H20" s="16" t="s">
        <v>82</v>
      </c>
      <c r="I20" s="23">
        <v>0.004097222222222223</v>
      </c>
      <c r="J20" s="23">
        <f>IF(ISBLANK(I20),"",I20-I$18)</f>
        <v>0.00021990740740740825</v>
      </c>
      <c r="K20" s="21">
        <f t="shared" si="0"/>
        <v>10.16949152542373</v>
      </c>
    </row>
    <row r="21" spans="1:11" s="22" customFormat="1" ht="12.75">
      <c r="A21" s="18">
        <v>7</v>
      </c>
      <c r="B21" s="18">
        <v>1</v>
      </c>
      <c r="C21" s="18">
        <v>56</v>
      </c>
      <c r="D21" s="16" t="s">
        <v>83</v>
      </c>
      <c r="E21" s="14">
        <v>2</v>
      </c>
      <c r="F21" s="14">
        <v>2003</v>
      </c>
      <c r="G21" s="14">
        <v>1</v>
      </c>
      <c r="H21" s="16" t="s">
        <v>8</v>
      </c>
      <c r="I21" s="23">
        <v>0.0034490740740740745</v>
      </c>
      <c r="J21" s="23">
        <f>IF(ISBLANK(I21),"",I21-I$21)</f>
        <v>0</v>
      </c>
      <c r="K21" s="21">
        <f t="shared" si="0"/>
        <v>12.080536912751677</v>
      </c>
    </row>
    <row r="22" spans="1:11" s="22" customFormat="1" ht="12.75">
      <c r="A22" s="18">
        <v>8</v>
      </c>
      <c r="B22" s="18">
        <v>2</v>
      </c>
      <c r="C22" s="18">
        <v>7</v>
      </c>
      <c r="D22" s="16" t="s">
        <v>70</v>
      </c>
      <c r="E22" s="14">
        <v>2</v>
      </c>
      <c r="F22" s="14">
        <v>2004</v>
      </c>
      <c r="G22" s="14">
        <v>1</v>
      </c>
      <c r="H22" s="16" t="s">
        <v>71</v>
      </c>
      <c r="I22" s="23">
        <v>0.003530092592592592</v>
      </c>
      <c r="J22" s="23">
        <f>IF(ISBLANK(I22),"",I22-I$21)</f>
        <v>8.10185185185176E-05</v>
      </c>
      <c r="K22" s="21">
        <f t="shared" si="0"/>
        <v>11.80327868852459</v>
      </c>
    </row>
    <row r="23" spans="1:11" s="22" customFormat="1" ht="12.75">
      <c r="A23" s="18">
        <v>12</v>
      </c>
      <c r="B23" s="18">
        <v>3</v>
      </c>
      <c r="C23" s="18">
        <v>3</v>
      </c>
      <c r="D23" s="16" t="s">
        <v>41</v>
      </c>
      <c r="E23" s="14">
        <v>2</v>
      </c>
      <c r="F23" s="14">
        <v>2004</v>
      </c>
      <c r="G23" s="14">
        <v>1</v>
      </c>
      <c r="H23" s="16" t="s">
        <v>8</v>
      </c>
      <c r="I23" s="23">
        <v>0.004247685185185185</v>
      </c>
      <c r="J23" s="23">
        <f>IF(ISBLANK(I23),"",I23-I$21)</f>
        <v>0.0007986111111111106</v>
      </c>
      <c r="K23" s="21">
        <f t="shared" si="0"/>
        <v>9.809264305177111</v>
      </c>
    </row>
    <row r="24" spans="1:11" s="22" customFormat="1" ht="12.75">
      <c r="A24" s="18">
        <v>1</v>
      </c>
      <c r="B24" s="18">
        <v>1</v>
      </c>
      <c r="C24" s="18">
        <v>57</v>
      </c>
      <c r="D24" s="16" t="s">
        <v>84</v>
      </c>
      <c r="E24" s="14">
        <v>3</v>
      </c>
      <c r="F24" s="14">
        <v>2002</v>
      </c>
      <c r="G24" s="14">
        <v>1</v>
      </c>
      <c r="H24" s="16" t="s">
        <v>46</v>
      </c>
      <c r="I24" s="23">
        <v>0.0021296296296296298</v>
      </c>
      <c r="J24" s="23">
        <f>IF(ISBLANK(I24),"",I24-I$24)</f>
        <v>0</v>
      </c>
      <c r="K24" s="21">
        <f t="shared" si="0"/>
        <v>19.565217391304348</v>
      </c>
    </row>
    <row r="25" spans="1:11" s="22" customFormat="1" ht="12.75">
      <c r="A25" s="18">
        <v>2</v>
      </c>
      <c r="B25" s="18">
        <v>2</v>
      </c>
      <c r="C25" s="18">
        <v>2</v>
      </c>
      <c r="D25" s="16" t="s">
        <v>42</v>
      </c>
      <c r="E25" s="14">
        <v>3</v>
      </c>
      <c r="F25" s="14">
        <v>2002</v>
      </c>
      <c r="G25" s="14">
        <v>1</v>
      </c>
      <c r="H25" s="16" t="s">
        <v>8</v>
      </c>
      <c r="I25" s="23">
        <v>0.0022916666666666667</v>
      </c>
      <c r="J25" s="23">
        <f aca="true" t="shared" si="1" ref="J25:J30">IF(ISBLANK(I25),"",I25-I$24)</f>
        <v>0.00016203703703703692</v>
      </c>
      <c r="K25" s="21">
        <f t="shared" si="0"/>
        <v>18.181818181818183</v>
      </c>
    </row>
    <row r="26" spans="1:11" s="22" customFormat="1" ht="12.75">
      <c r="A26" s="18">
        <v>3</v>
      </c>
      <c r="B26" s="18">
        <v>3</v>
      </c>
      <c r="C26" s="18">
        <v>10</v>
      </c>
      <c r="D26" s="16" t="s">
        <v>72</v>
      </c>
      <c r="E26" s="14">
        <v>3</v>
      </c>
      <c r="F26" s="14">
        <v>2001</v>
      </c>
      <c r="G26" s="14">
        <v>1</v>
      </c>
      <c r="H26" s="16" t="s">
        <v>75</v>
      </c>
      <c r="I26" s="23">
        <v>0.0023958333333333336</v>
      </c>
      <c r="J26" s="23">
        <f t="shared" si="1"/>
        <v>0.00026620370370370383</v>
      </c>
      <c r="K26" s="21">
        <f t="shared" si="0"/>
        <v>17.391304347826086</v>
      </c>
    </row>
    <row r="27" spans="1:11" s="22" customFormat="1" ht="12.75">
      <c r="A27" s="18">
        <v>4</v>
      </c>
      <c r="B27" s="18">
        <v>4</v>
      </c>
      <c r="C27" s="18">
        <v>6</v>
      </c>
      <c r="D27" s="16" t="s">
        <v>69</v>
      </c>
      <c r="E27" s="14">
        <v>3</v>
      </c>
      <c r="F27" s="14">
        <v>2001</v>
      </c>
      <c r="G27" s="14">
        <v>1</v>
      </c>
      <c r="H27" s="16" t="s">
        <v>63</v>
      </c>
      <c r="I27" s="23">
        <v>0.0024189814814814816</v>
      </c>
      <c r="J27" s="23">
        <f t="shared" si="1"/>
        <v>0.00028935185185185184</v>
      </c>
      <c r="K27" s="21">
        <f t="shared" si="0"/>
        <v>17.22488038277512</v>
      </c>
    </row>
    <row r="28" spans="1:11" s="22" customFormat="1" ht="12.75">
      <c r="A28" s="18">
        <v>5</v>
      </c>
      <c r="B28" s="18">
        <v>5</v>
      </c>
      <c r="C28" s="18">
        <v>37</v>
      </c>
      <c r="D28" s="16" t="s">
        <v>79</v>
      </c>
      <c r="E28" s="14">
        <v>3</v>
      </c>
      <c r="F28" s="14">
        <v>2002</v>
      </c>
      <c r="G28" s="14">
        <v>1</v>
      </c>
      <c r="H28" s="16" t="s">
        <v>73</v>
      </c>
      <c r="I28" s="23">
        <v>0.0027662037037037034</v>
      </c>
      <c r="J28" s="23">
        <f t="shared" si="1"/>
        <v>0.0006365740740740737</v>
      </c>
      <c r="K28" s="21">
        <f t="shared" si="0"/>
        <v>15.062761506276152</v>
      </c>
    </row>
    <row r="29" spans="1:11" s="22" customFormat="1" ht="12.75">
      <c r="A29" s="18">
        <v>6</v>
      </c>
      <c r="B29" s="18">
        <v>6</v>
      </c>
      <c r="C29" s="18">
        <v>14</v>
      </c>
      <c r="D29" s="16" t="s">
        <v>74</v>
      </c>
      <c r="E29" s="14">
        <v>3</v>
      </c>
      <c r="F29" s="14">
        <v>2001</v>
      </c>
      <c r="G29" s="14">
        <v>1</v>
      </c>
      <c r="H29" s="16" t="s">
        <v>73</v>
      </c>
      <c r="I29" s="23">
        <v>0.002893518518518519</v>
      </c>
      <c r="J29" s="23">
        <f t="shared" si="1"/>
        <v>0.000763888888888889</v>
      </c>
      <c r="K29" s="21">
        <f t="shared" si="0"/>
        <v>14.399999999999999</v>
      </c>
    </row>
    <row r="30" spans="1:11" s="22" customFormat="1" ht="12.75">
      <c r="A30" s="18">
        <v>13</v>
      </c>
      <c r="B30" s="18">
        <v>7</v>
      </c>
      <c r="C30" s="18">
        <v>32</v>
      </c>
      <c r="D30" s="16" t="s">
        <v>78</v>
      </c>
      <c r="E30" s="14">
        <v>3</v>
      </c>
      <c r="F30" s="14">
        <v>2001</v>
      </c>
      <c r="G30" s="14">
        <v>1</v>
      </c>
      <c r="H30" s="16" t="s">
        <v>77</v>
      </c>
      <c r="I30" s="23">
        <v>0.004849537037037037</v>
      </c>
      <c r="J30" s="23">
        <f t="shared" si="1"/>
        <v>0.002719907407407407</v>
      </c>
      <c r="K30" s="21">
        <f t="shared" si="0"/>
        <v>8.591885441527445</v>
      </c>
    </row>
    <row r="31" spans="1:11" s="13" customFormat="1" ht="15">
      <c r="A31" s="46" t="s">
        <v>32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pans="1:11" s="22" customFormat="1" ht="12.75">
      <c r="A32" s="18">
        <v>2</v>
      </c>
      <c r="B32" s="26">
        <v>1</v>
      </c>
      <c r="C32" s="18">
        <v>16</v>
      </c>
      <c r="D32" s="16" t="s">
        <v>113</v>
      </c>
      <c r="E32" s="14">
        <v>4</v>
      </c>
      <c r="F32" s="14">
        <v>1999</v>
      </c>
      <c r="G32" s="14">
        <v>2.5</v>
      </c>
      <c r="H32" s="16" t="s">
        <v>73</v>
      </c>
      <c r="I32" s="23">
        <v>0.007407407407407406</v>
      </c>
      <c r="J32" s="23">
        <f>IF(ISBLANK(I32),"",I32-I$32)</f>
        <v>0</v>
      </c>
      <c r="K32" s="21">
        <f>IF(OR(ISBLANK(G32),ISBLANK(I32)),"",G32/((MINUTE(I32)/60)+SECOND(I32)/3600))</f>
        <v>14.062500000000002</v>
      </c>
    </row>
    <row r="33" spans="1:11" s="22" customFormat="1" ht="12.75">
      <c r="A33" s="18">
        <v>3</v>
      </c>
      <c r="B33" s="26">
        <v>2</v>
      </c>
      <c r="C33" s="18">
        <v>9</v>
      </c>
      <c r="D33" s="16" t="s">
        <v>123</v>
      </c>
      <c r="E33" s="14">
        <v>4</v>
      </c>
      <c r="F33" s="14">
        <v>1999</v>
      </c>
      <c r="G33" s="14">
        <v>2.5</v>
      </c>
      <c r="H33" s="16" t="s">
        <v>71</v>
      </c>
      <c r="I33" s="23">
        <v>0.007488425925925924</v>
      </c>
      <c r="J33" s="23">
        <f>IF(ISBLANK(I33),"",I33-I$32)</f>
        <v>8.101851851851846E-05</v>
      </c>
      <c r="K33" s="21">
        <f aca="true" t="shared" si="2" ref="K33:K42">IF(OR(ISBLANK(G33),ISBLANK(I33)),"",G33/((MINUTE(I33)/60)+SECOND(I33)/3600))</f>
        <v>13.910355486862441</v>
      </c>
    </row>
    <row r="34" spans="1:11" s="22" customFormat="1" ht="12.75">
      <c r="A34" s="18">
        <v>5</v>
      </c>
      <c r="B34" s="26">
        <v>3</v>
      </c>
      <c r="C34" s="18">
        <v>25</v>
      </c>
      <c r="D34" s="16" t="s">
        <v>116</v>
      </c>
      <c r="E34" s="14">
        <v>4</v>
      </c>
      <c r="F34" s="14">
        <v>2000</v>
      </c>
      <c r="G34" s="14">
        <v>2.5</v>
      </c>
      <c r="H34" s="16" t="s">
        <v>117</v>
      </c>
      <c r="I34" s="23">
        <v>0.007881944444444443</v>
      </c>
      <c r="J34" s="23">
        <f>IF(ISBLANK(I34),"",I34-I$32)</f>
        <v>0.0004745370370370372</v>
      </c>
      <c r="K34" s="21">
        <f t="shared" si="2"/>
        <v>13.215859030837006</v>
      </c>
    </row>
    <row r="35" spans="1:11" s="22" customFormat="1" ht="12.75">
      <c r="A35" s="18">
        <v>6</v>
      </c>
      <c r="B35" s="26">
        <v>4</v>
      </c>
      <c r="C35" s="18">
        <v>17</v>
      </c>
      <c r="D35" s="16" t="s">
        <v>114</v>
      </c>
      <c r="E35" s="14">
        <v>4</v>
      </c>
      <c r="F35" s="14">
        <v>1999</v>
      </c>
      <c r="G35" s="14">
        <v>2.5</v>
      </c>
      <c r="H35" s="16" t="s">
        <v>46</v>
      </c>
      <c r="I35" s="23">
        <v>0.008113425925925925</v>
      </c>
      <c r="J35" s="23">
        <f>IF(ISBLANK(I35),"",I35-I$32)</f>
        <v>0.000706018518518519</v>
      </c>
      <c r="K35" s="21">
        <f t="shared" si="2"/>
        <v>12.83880171184023</v>
      </c>
    </row>
    <row r="36" spans="1:11" s="22" customFormat="1" ht="12.75">
      <c r="A36" s="18">
        <v>8</v>
      </c>
      <c r="B36" s="26">
        <v>5</v>
      </c>
      <c r="C36" s="18">
        <v>45</v>
      </c>
      <c r="D36" s="16" t="s">
        <v>120</v>
      </c>
      <c r="E36" s="14">
        <v>4</v>
      </c>
      <c r="F36" s="14">
        <v>2000</v>
      </c>
      <c r="G36" s="14">
        <v>2.5</v>
      </c>
      <c r="H36" s="16" t="s">
        <v>46</v>
      </c>
      <c r="I36" s="23">
        <v>0.008287037037037035</v>
      </c>
      <c r="J36" s="23">
        <f>IF(ISBLANK(I36),"",I36-I$32)</f>
        <v>0.0008796296296296295</v>
      </c>
      <c r="K36" s="21">
        <f t="shared" si="2"/>
        <v>12.569832402234638</v>
      </c>
    </row>
    <row r="37" spans="1:11" s="22" customFormat="1" ht="12.75">
      <c r="A37" s="18">
        <v>7</v>
      </c>
      <c r="B37" s="26">
        <v>1</v>
      </c>
      <c r="C37" s="18">
        <v>6</v>
      </c>
      <c r="D37" s="16" t="s">
        <v>69</v>
      </c>
      <c r="E37" s="14">
        <v>5</v>
      </c>
      <c r="F37" s="14">
        <v>2001</v>
      </c>
      <c r="G37" s="14">
        <v>2.5</v>
      </c>
      <c r="H37" s="16" t="s">
        <v>63</v>
      </c>
      <c r="I37" s="23">
        <v>0.008136574074074072</v>
      </c>
      <c r="J37" s="23">
        <f>IF(ISBLANK(I37),"",I37-I$37)</f>
        <v>0</v>
      </c>
      <c r="K37" s="21">
        <f t="shared" si="2"/>
        <v>12.802275960170697</v>
      </c>
    </row>
    <row r="38" spans="1:11" s="22" customFormat="1" ht="12.75">
      <c r="A38" s="18">
        <v>10</v>
      </c>
      <c r="B38" s="26">
        <v>2</v>
      </c>
      <c r="C38" s="18">
        <v>71</v>
      </c>
      <c r="D38" s="16" t="s">
        <v>122</v>
      </c>
      <c r="E38" s="14">
        <v>5</v>
      </c>
      <c r="F38" s="14">
        <v>1999</v>
      </c>
      <c r="G38" s="14">
        <v>2.5</v>
      </c>
      <c r="H38" s="16" t="s">
        <v>73</v>
      </c>
      <c r="I38" s="23">
        <v>0.00895833333333333</v>
      </c>
      <c r="J38" s="23">
        <f>IF(ISBLANK(I38),"",I38-I$37)</f>
        <v>0.0008217592592592582</v>
      </c>
      <c r="K38" s="21">
        <f t="shared" si="2"/>
        <v>11.627906976744185</v>
      </c>
    </row>
    <row r="39" spans="1:11" s="22" customFormat="1" ht="12.75">
      <c r="A39" s="18">
        <v>1</v>
      </c>
      <c r="B39" s="26">
        <v>1</v>
      </c>
      <c r="C39" s="18">
        <v>20</v>
      </c>
      <c r="D39" s="16" t="s">
        <v>115</v>
      </c>
      <c r="E39" s="14">
        <v>7</v>
      </c>
      <c r="F39" s="14">
        <v>1997</v>
      </c>
      <c r="G39" s="14">
        <v>2.5</v>
      </c>
      <c r="H39" s="16" t="s">
        <v>46</v>
      </c>
      <c r="I39" s="23">
        <v>0.007395833333333332</v>
      </c>
      <c r="J39" s="23">
        <f>IF(ISBLANK(I39),"",I39-I$39)</f>
        <v>0</v>
      </c>
      <c r="K39" s="21">
        <f t="shared" si="2"/>
        <v>14.084507042253522</v>
      </c>
    </row>
    <row r="40" spans="1:11" s="22" customFormat="1" ht="12.75">
      <c r="A40" s="18">
        <v>4</v>
      </c>
      <c r="B40" s="26">
        <v>2</v>
      </c>
      <c r="C40" s="18">
        <v>62</v>
      </c>
      <c r="D40" s="16" t="s">
        <v>121</v>
      </c>
      <c r="E40" s="14">
        <v>7</v>
      </c>
      <c r="F40" s="14">
        <v>1998</v>
      </c>
      <c r="G40" s="14">
        <v>2.5</v>
      </c>
      <c r="H40" s="16" t="s">
        <v>73</v>
      </c>
      <c r="I40" s="23">
        <v>0.007662037037037035</v>
      </c>
      <c r="J40" s="23">
        <f>IF(ISBLANK(I40),"",I40-I$39)</f>
        <v>0.0002662037037037025</v>
      </c>
      <c r="K40" s="21">
        <f t="shared" si="2"/>
        <v>13.595166163141995</v>
      </c>
    </row>
    <row r="41" spans="1:11" s="22" customFormat="1" ht="12.75">
      <c r="A41" s="18">
        <v>9</v>
      </c>
      <c r="B41" s="26">
        <v>3</v>
      </c>
      <c r="C41" s="18">
        <v>39</v>
      </c>
      <c r="D41" s="16" t="s">
        <v>119</v>
      </c>
      <c r="E41" s="14">
        <v>7</v>
      </c>
      <c r="F41" s="14">
        <v>1998</v>
      </c>
      <c r="G41" s="14">
        <v>2.5</v>
      </c>
      <c r="H41" s="16" t="s">
        <v>73</v>
      </c>
      <c r="I41" s="23">
        <v>0.008888888888888889</v>
      </c>
      <c r="J41" s="23">
        <f>IF(ISBLANK(I41),"",I41-I$39)</f>
        <v>0.0014930555555555565</v>
      </c>
      <c r="K41" s="21">
        <f t="shared" si="2"/>
        <v>11.71875</v>
      </c>
    </row>
    <row r="42" spans="1:11" s="22" customFormat="1" ht="12.75">
      <c r="A42" s="18">
        <v>11</v>
      </c>
      <c r="B42" s="26">
        <v>4</v>
      </c>
      <c r="C42" s="18">
        <v>38</v>
      </c>
      <c r="D42" s="16" t="s">
        <v>118</v>
      </c>
      <c r="E42" s="14">
        <v>7</v>
      </c>
      <c r="F42" s="14">
        <v>1997</v>
      </c>
      <c r="G42" s="14">
        <v>2.5</v>
      </c>
      <c r="H42" s="16" t="s">
        <v>73</v>
      </c>
      <c r="I42" s="23">
        <v>0.009270833333333334</v>
      </c>
      <c r="J42" s="23">
        <f>IF(ISBLANK(I42),"",I42-I$39)</f>
        <v>0.0018750000000000017</v>
      </c>
      <c r="K42" s="21">
        <f t="shared" si="2"/>
        <v>11.235955056179774</v>
      </c>
    </row>
    <row r="43" spans="1:11" s="13" customFormat="1" ht="15">
      <c r="A43" s="46" t="s">
        <v>33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</row>
    <row r="44" spans="1:11" s="22" customFormat="1" ht="12.75">
      <c r="A44" s="18">
        <v>25</v>
      </c>
      <c r="B44" s="26">
        <v>1</v>
      </c>
      <c r="C44" s="18">
        <v>49</v>
      </c>
      <c r="D44" s="16" t="s">
        <v>91</v>
      </c>
      <c r="E44" s="14">
        <v>6</v>
      </c>
      <c r="F44" s="14">
        <v>1997</v>
      </c>
      <c r="G44" s="14">
        <v>5</v>
      </c>
      <c r="H44" s="16" t="s">
        <v>46</v>
      </c>
      <c r="I44" s="23">
        <v>0.014224537037037039</v>
      </c>
      <c r="J44" s="23">
        <f aca="true" t="shared" si="3" ref="J44:J51">IF(ISBLANK(I44),"",I44-I$44)</f>
        <v>0</v>
      </c>
      <c r="K44" s="21">
        <f>IF(OR(ISBLANK(G44),ISBLANK(I44)),"",G44/((MINUTE(I44)/60)+SECOND(I44)/3600))</f>
        <v>14.646053702196909</v>
      </c>
    </row>
    <row r="45" spans="1:11" s="22" customFormat="1" ht="12.75">
      <c r="A45" s="18">
        <v>28</v>
      </c>
      <c r="B45" s="26">
        <v>2</v>
      </c>
      <c r="C45" s="18">
        <v>18</v>
      </c>
      <c r="D45" s="16" t="s">
        <v>50</v>
      </c>
      <c r="E45" s="14">
        <v>6</v>
      </c>
      <c r="F45" s="14">
        <v>1997</v>
      </c>
      <c r="G45" s="14">
        <v>5</v>
      </c>
      <c r="H45" s="16" t="s">
        <v>46</v>
      </c>
      <c r="I45" s="23">
        <v>0.015092592592592591</v>
      </c>
      <c r="J45" s="23">
        <f t="shared" si="3"/>
        <v>0.0008680555555555525</v>
      </c>
      <c r="K45" s="21">
        <f aca="true" t="shared" si="4" ref="K45:K90">IF(OR(ISBLANK(G45),ISBLANK(I45)),"",G45/((MINUTE(I45)/60)+SECOND(I45)/3600))</f>
        <v>13.803680981595091</v>
      </c>
    </row>
    <row r="46" spans="1:11" s="22" customFormat="1" ht="12.75">
      <c r="A46" s="18">
        <v>32</v>
      </c>
      <c r="B46" s="26">
        <v>3</v>
      </c>
      <c r="C46" s="18">
        <v>19</v>
      </c>
      <c r="D46" s="16" t="s">
        <v>51</v>
      </c>
      <c r="E46" s="14">
        <v>6</v>
      </c>
      <c r="F46" s="14">
        <v>1998</v>
      </c>
      <c r="G46" s="14">
        <v>5</v>
      </c>
      <c r="H46" s="16" t="s">
        <v>46</v>
      </c>
      <c r="I46" s="23">
        <v>0.015590277777777776</v>
      </c>
      <c r="J46" s="23">
        <f t="shared" si="3"/>
        <v>0.0013657407407407368</v>
      </c>
      <c r="K46" s="21">
        <f t="shared" si="4"/>
        <v>13.3630289532294</v>
      </c>
    </row>
    <row r="47" spans="1:11" s="22" customFormat="1" ht="12.75">
      <c r="A47" s="18">
        <v>34</v>
      </c>
      <c r="B47" s="26">
        <v>4</v>
      </c>
      <c r="C47" s="18">
        <v>15</v>
      </c>
      <c r="D47" s="16" t="s">
        <v>49</v>
      </c>
      <c r="E47" s="14">
        <v>6</v>
      </c>
      <c r="F47" s="14">
        <v>1999</v>
      </c>
      <c r="G47" s="14">
        <v>5</v>
      </c>
      <c r="H47" s="16" t="s">
        <v>46</v>
      </c>
      <c r="I47" s="23">
        <v>0.015694444444444445</v>
      </c>
      <c r="J47" s="23">
        <f t="shared" si="3"/>
        <v>0.0014699074074074059</v>
      </c>
      <c r="K47" s="21">
        <f t="shared" si="4"/>
        <v>13.274336283185841</v>
      </c>
    </row>
    <row r="48" spans="1:11" s="22" customFormat="1" ht="12.75">
      <c r="A48" s="18">
        <v>37</v>
      </c>
      <c r="B48" s="26">
        <v>5</v>
      </c>
      <c r="C48" s="18">
        <v>24</v>
      </c>
      <c r="D48" s="16" t="s">
        <v>68</v>
      </c>
      <c r="E48" s="14">
        <v>6</v>
      </c>
      <c r="F48" s="14">
        <v>1997</v>
      </c>
      <c r="G48" s="14">
        <v>5</v>
      </c>
      <c r="H48" s="16" t="s">
        <v>8</v>
      </c>
      <c r="I48" s="23">
        <v>0.016319444444444445</v>
      </c>
      <c r="J48" s="23">
        <f t="shared" si="3"/>
        <v>0.0020949074074074064</v>
      </c>
      <c r="K48" s="21">
        <f t="shared" si="4"/>
        <v>12.765957446808509</v>
      </c>
    </row>
    <row r="49" spans="1:11" s="22" customFormat="1" ht="12.75">
      <c r="A49" s="18">
        <v>39</v>
      </c>
      <c r="B49" s="26">
        <v>6</v>
      </c>
      <c r="C49" s="18">
        <v>5</v>
      </c>
      <c r="D49" s="16" t="s">
        <v>44</v>
      </c>
      <c r="E49" s="14">
        <v>6</v>
      </c>
      <c r="F49" s="14">
        <v>1997</v>
      </c>
      <c r="G49" s="14">
        <v>5</v>
      </c>
      <c r="H49" s="16" t="s">
        <v>8</v>
      </c>
      <c r="I49" s="23">
        <v>0.01806712962962963</v>
      </c>
      <c r="J49" s="23">
        <f t="shared" si="3"/>
        <v>0.003842592592592592</v>
      </c>
      <c r="K49" s="21">
        <f t="shared" si="4"/>
        <v>11.531069827033953</v>
      </c>
    </row>
    <row r="50" spans="1:11" s="22" customFormat="1" ht="12.75">
      <c r="A50" s="18">
        <v>42</v>
      </c>
      <c r="B50" s="26">
        <v>7</v>
      </c>
      <c r="C50" s="18">
        <v>69</v>
      </c>
      <c r="D50" s="16" t="s">
        <v>130</v>
      </c>
      <c r="E50" s="14">
        <v>6</v>
      </c>
      <c r="F50" s="14">
        <v>1997</v>
      </c>
      <c r="G50" s="14">
        <v>5</v>
      </c>
      <c r="H50" s="16" t="s">
        <v>8</v>
      </c>
      <c r="I50" s="23">
        <v>0.018310185185185183</v>
      </c>
      <c r="J50" s="23">
        <f t="shared" si="3"/>
        <v>0.004085648148148144</v>
      </c>
      <c r="K50" s="21">
        <f t="shared" si="4"/>
        <v>11.378002528445005</v>
      </c>
    </row>
    <row r="51" spans="1:11" s="22" customFormat="1" ht="12.75">
      <c r="A51" s="18">
        <v>46</v>
      </c>
      <c r="B51" s="26">
        <v>8</v>
      </c>
      <c r="C51" s="18">
        <v>68</v>
      </c>
      <c r="D51" s="16" t="s">
        <v>128</v>
      </c>
      <c r="E51" s="14">
        <v>6</v>
      </c>
      <c r="F51" s="14">
        <v>1997</v>
      </c>
      <c r="G51" s="14">
        <v>5</v>
      </c>
      <c r="H51" s="16" t="s">
        <v>129</v>
      </c>
      <c r="I51" s="23">
        <v>0.02414351851851852</v>
      </c>
      <c r="J51" s="23">
        <f t="shared" si="3"/>
        <v>0.00991898148148148</v>
      </c>
      <c r="K51" s="21">
        <f t="shared" si="4"/>
        <v>8.62895493767977</v>
      </c>
    </row>
    <row r="52" spans="1:11" s="22" customFormat="1" ht="12.75">
      <c r="A52" s="18">
        <v>3</v>
      </c>
      <c r="B52" s="26">
        <v>1</v>
      </c>
      <c r="C52" s="18">
        <v>41</v>
      </c>
      <c r="D52" s="16" t="s">
        <v>86</v>
      </c>
      <c r="E52" s="14">
        <v>8</v>
      </c>
      <c r="F52" s="14">
        <v>1995</v>
      </c>
      <c r="G52" s="14">
        <v>5</v>
      </c>
      <c r="H52" s="16" t="s">
        <v>87</v>
      </c>
      <c r="I52" s="23">
        <v>0.01190972222222222</v>
      </c>
      <c r="J52" s="23">
        <f>IF(ISBLANK(I52),"",I52-I$52)</f>
        <v>0</v>
      </c>
      <c r="K52" s="21">
        <f t="shared" si="4"/>
        <v>17.49271137026239</v>
      </c>
    </row>
    <row r="53" spans="1:11" s="22" customFormat="1" ht="12.75">
      <c r="A53" s="18">
        <v>16</v>
      </c>
      <c r="B53" s="26">
        <v>2</v>
      </c>
      <c r="C53" s="18">
        <v>70</v>
      </c>
      <c r="D53" s="16" t="s">
        <v>131</v>
      </c>
      <c r="E53" s="14">
        <v>8</v>
      </c>
      <c r="F53" s="14">
        <v>1996</v>
      </c>
      <c r="G53" s="14">
        <v>5</v>
      </c>
      <c r="H53" s="16" t="s">
        <v>73</v>
      </c>
      <c r="I53" s="23">
        <v>0.013483796296296289</v>
      </c>
      <c r="J53" s="23">
        <f>IF(ISBLANK(I53),"",I53-I$52)</f>
        <v>0.001574074074074068</v>
      </c>
      <c r="K53" s="21">
        <f t="shared" si="4"/>
        <v>15.450643776824036</v>
      </c>
    </row>
    <row r="54" spans="1:11" s="22" customFormat="1" ht="12.75">
      <c r="A54" s="18">
        <v>43</v>
      </c>
      <c r="B54" s="26">
        <v>1</v>
      </c>
      <c r="C54" s="18">
        <v>48</v>
      </c>
      <c r="D54" s="16" t="s">
        <v>90</v>
      </c>
      <c r="E54" s="14">
        <v>9</v>
      </c>
      <c r="F54" s="14">
        <v>1995</v>
      </c>
      <c r="G54" s="14">
        <v>5</v>
      </c>
      <c r="H54" s="16" t="s">
        <v>46</v>
      </c>
      <c r="I54" s="23">
        <v>0.018321759259259256</v>
      </c>
      <c r="J54" s="23">
        <f>IF(ISBLANK(I54),"",I54-I$54)</f>
        <v>0</v>
      </c>
      <c r="K54" s="21">
        <f t="shared" si="4"/>
        <v>11.37081490840177</v>
      </c>
    </row>
    <row r="55" spans="1:11" s="22" customFormat="1" ht="12.75">
      <c r="A55" s="18">
        <v>9</v>
      </c>
      <c r="B55" s="26">
        <v>1</v>
      </c>
      <c r="C55" s="18">
        <v>11</v>
      </c>
      <c r="D55" s="16" t="s">
        <v>45</v>
      </c>
      <c r="E55" s="14">
        <v>10</v>
      </c>
      <c r="F55" s="14">
        <v>1994</v>
      </c>
      <c r="G55" s="14">
        <v>5</v>
      </c>
      <c r="H55" s="16" t="s">
        <v>46</v>
      </c>
      <c r="I55" s="23">
        <v>0.012986111111111111</v>
      </c>
      <c r="J55" s="23">
        <f>IF(ISBLANK(I55),"",I55-I$55)</f>
        <v>0</v>
      </c>
      <c r="K55" s="21">
        <f t="shared" si="4"/>
        <v>16.0427807486631</v>
      </c>
    </row>
    <row r="56" spans="1:11" s="22" customFormat="1" ht="12.75">
      <c r="A56" s="18">
        <v>33</v>
      </c>
      <c r="B56" s="26">
        <v>2</v>
      </c>
      <c r="C56" s="18">
        <v>29</v>
      </c>
      <c r="D56" s="16" t="s">
        <v>59</v>
      </c>
      <c r="E56" s="14">
        <v>10</v>
      </c>
      <c r="F56" s="14">
        <v>1994</v>
      </c>
      <c r="G56" s="14">
        <v>5</v>
      </c>
      <c r="H56" s="16" t="s">
        <v>60</v>
      </c>
      <c r="I56" s="23">
        <v>0.015659722222222217</v>
      </c>
      <c r="J56" s="23">
        <f>IF(ISBLANK(I56),"",I56-I$55)</f>
        <v>0.0026736111111111058</v>
      </c>
      <c r="K56" s="21">
        <f t="shared" si="4"/>
        <v>13.303769401330378</v>
      </c>
    </row>
    <row r="57" spans="1:11" s="22" customFormat="1" ht="12.75">
      <c r="A57" s="18">
        <v>1</v>
      </c>
      <c r="B57" s="26">
        <v>1</v>
      </c>
      <c r="C57" s="18">
        <v>61</v>
      </c>
      <c r="D57" s="16" t="s">
        <v>107</v>
      </c>
      <c r="E57" s="14">
        <v>12</v>
      </c>
      <c r="F57" s="14">
        <v>1991</v>
      </c>
      <c r="G57" s="14">
        <v>5</v>
      </c>
      <c r="H57" s="16" t="s">
        <v>63</v>
      </c>
      <c r="I57" s="23">
        <v>0.011550925925925926</v>
      </c>
      <c r="J57" s="23">
        <f>IF(ISBLANK(I57),"",I57-I$57)</f>
        <v>0</v>
      </c>
      <c r="K57" s="21">
        <f t="shared" si="4"/>
        <v>18.03607214428858</v>
      </c>
    </row>
    <row r="58" spans="1:11" s="22" customFormat="1" ht="12.75">
      <c r="A58" s="18">
        <v>7</v>
      </c>
      <c r="B58" s="26">
        <v>2</v>
      </c>
      <c r="C58" s="18">
        <v>73</v>
      </c>
      <c r="D58" s="16" t="s">
        <v>134</v>
      </c>
      <c r="E58" s="14">
        <v>12</v>
      </c>
      <c r="F58" s="14">
        <v>1986</v>
      </c>
      <c r="G58" s="14">
        <v>5</v>
      </c>
      <c r="H58" s="16" t="s">
        <v>135</v>
      </c>
      <c r="I58" s="23">
        <v>0.012708333333333332</v>
      </c>
      <c r="J58" s="23">
        <f aca="true" t="shared" si="5" ref="J58:J64">IF(ISBLANK(I58),"",I58-I$57)</f>
        <v>0.0011574074074074056</v>
      </c>
      <c r="K58" s="21">
        <f t="shared" si="4"/>
        <v>16.39344262295082</v>
      </c>
    </row>
    <row r="59" spans="1:11" s="22" customFormat="1" ht="12.75">
      <c r="A59" s="18">
        <v>19</v>
      </c>
      <c r="B59" s="26">
        <v>3</v>
      </c>
      <c r="C59" s="18">
        <v>75</v>
      </c>
      <c r="D59" s="16" t="s">
        <v>138</v>
      </c>
      <c r="E59" s="14">
        <v>12</v>
      </c>
      <c r="F59" s="14">
        <v>1989</v>
      </c>
      <c r="G59" s="14">
        <v>5</v>
      </c>
      <c r="H59" s="16" t="s">
        <v>137</v>
      </c>
      <c r="I59" s="23">
        <v>0.01366898148148148</v>
      </c>
      <c r="J59" s="23">
        <f t="shared" si="5"/>
        <v>0.0021180555555555536</v>
      </c>
      <c r="K59" s="21">
        <f t="shared" si="4"/>
        <v>15.241320914479255</v>
      </c>
    </row>
    <row r="60" spans="1:11" s="22" customFormat="1" ht="12.75">
      <c r="A60" s="18">
        <v>21</v>
      </c>
      <c r="B60" s="26">
        <v>4</v>
      </c>
      <c r="C60" s="18">
        <v>65</v>
      </c>
      <c r="D60" s="16" t="s">
        <v>112</v>
      </c>
      <c r="E60" s="14">
        <v>12</v>
      </c>
      <c r="F60" s="14">
        <v>1986</v>
      </c>
      <c r="G60" s="14">
        <v>5</v>
      </c>
      <c r="H60" s="16" t="s">
        <v>106</v>
      </c>
      <c r="I60" s="23">
        <v>0.013854166666666671</v>
      </c>
      <c r="J60" s="23">
        <f t="shared" si="5"/>
        <v>0.0023032407407407446</v>
      </c>
      <c r="K60" s="21">
        <f t="shared" si="4"/>
        <v>15.037593984962408</v>
      </c>
    </row>
    <row r="61" spans="1:11" s="22" customFormat="1" ht="12.75">
      <c r="A61" s="18">
        <v>22</v>
      </c>
      <c r="B61" s="26">
        <v>5</v>
      </c>
      <c r="C61" s="18">
        <v>26</v>
      </c>
      <c r="D61" s="16" t="s">
        <v>54</v>
      </c>
      <c r="E61" s="14">
        <v>12</v>
      </c>
      <c r="F61" s="14">
        <v>1982</v>
      </c>
      <c r="G61" s="14">
        <v>5</v>
      </c>
      <c r="H61" s="16" t="s">
        <v>55</v>
      </c>
      <c r="I61" s="23">
        <v>0.013923611111111112</v>
      </c>
      <c r="J61" s="23">
        <f t="shared" si="5"/>
        <v>0.002372685185185186</v>
      </c>
      <c r="K61" s="21">
        <f t="shared" si="4"/>
        <v>14.962593516209477</v>
      </c>
    </row>
    <row r="62" spans="1:11" s="22" customFormat="1" ht="12.75">
      <c r="A62" s="18">
        <v>26</v>
      </c>
      <c r="B62" s="26">
        <v>6</v>
      </c>
      <c r="C62" s="18">
        <v>58</v>
      </c>
      <c r="D62" s="16" t="s">
        <v>102</v>
      </c>
      <c r="E62" s="14">
        <v>12</v>
      </c>
      <c r="F62" s="14">
        <v>1990</v>
      </c>
      <c r="G62" s="14">
        <v>5</v>
      </c>
      <c r="H62" s="16" t="s">
        <v>46</v>
      </c>
      <c r="I62" s="23">
        <v>0.014525462962962959</v>
      </c>
      <c r="J62" s="23">
        <f t="shared" si="5"/>
        <v>0.0029745370370370325</v>
      </c>
      <c r="K62" s="21">
        <f t="shared" si="4"/>
        <v>14.342629482071715</v>
      </c>
    </row>
    <row r="63" spans="1:11" s="22" customFormat="1" ht="12.75">
      <c r="A63" s="18">
        <v>30</v>
      </c>
      <c r="B63" s="26">
        <v>7</v>
      </c>
      <c r="C63" s="18">
        <v>12</v>
      </c>
      <c r="D63" s="16" t="s">
        <v>47</v>
      </c>
      <c r="E63" s="14">
        <v>12</v>
      </c>
      <c r="F63" s="14">
        <v>1992</v>
      </c>
      <c r="G63" s="14">
        <v>5</v>
      </c>
      <c r="H63" s="16" t="s">
        <v>46</v>
      </c>
      <c r="I63" s="23">
        <v>0.015324074074074077</v>
      </c>
      <c r="J63" s="23">
        <f t="shared" si="5"/>
        <v>0.0037731481481481505</v>
      </c>
      <c r="K63" s="21">
        <f t="shared" si="4"/>
        <v>13.595166163141995</v>
      </c>
    </row>
    <row r="64" spans="1:11" s="22" customFormat="1" ht="12.75">
      <c r="A64" s="18">
        <v>31</v>
      </c>
      <c r="B64" s="26">
        <v>8</v>
      </c>
      <c r="C64" s="18">
        <v>30</v>
      </c>
      <c r="D64" s="16" t="s">
        <v>61</v>
      </c>
      <c r="E64" s="14">
        <v>12</v>
      </c>
      <c r="F64" s="14">
        <v>1987</v>
      </c>
      <c r="G64" s="14">
        <v>5</v>
      </c>
      <c r="H64" s="16" t="s">
        <v>62</v>
      </c>
      <c r="I64" s="23">
        <v>0.015578703703703702</v>
      </c>
      <c r="J64" s="23">
        <f t="shared" si="5"/>
        <v>0.004027777777777776</v>
      </c>
      <c r="K64" s="21">
        <f t="shared" si="4"/>
        <v>13.37295690936107</v>
      </c>
    </row>
    <row r="65" spans="1:11" s="22" customFormat="1" ht="22.5">
      <c r="A65" s="18">
        <v>2</v>
      </c>
      <c r="B65" s="26">
        <v>1</v>
      </c>
      <c r="C65" s="18">
        <v>59</v>
      </c>
      <c r="D65" s="16" t="s">
        <v>103</v>
      </c>
      <c r="E65" s="14">
        <v>13</v>
      </c>
      <c r="F65" s="14">
        <v>1973</v>
      </c>
      <c r="G65" s="14">
        <v>5</v>
      </c>
      <c r="H65" s="16" t="s">
        <v>104</v>
      </c>
      <c r="I65" s="23">
        <v>0.011793981481481478</v>
      </c>
      <c r="J65" s="23">
        <f aca="true" t="shared" si="6" ref="J65:J70">IF(ISBLANK(I65),"",I65-I$65)</f>
        <v>0</v>
      </c>
      <c r="K65" s="21">
        <f t="shared" si="4"/>
        <v>17.664376840039253</v>
      </c>
    </row>
    <row r="66" spans="1:11" s="22" customFormat="1" ht="12.75">
      <c r="A66" s="18">
        <v>12</v>
      </c>
      <c r="B66" s="26">
        <v>2</v>
      </c>
      <c r="C66" s="18">
        <v>4</v>
      </c>
      <c r="D66" s="16" t="s">
        <v>43</v>
      </c>
      <c r="E66" s="14">
        <v>13</v>
      </c>
      <c r="F66" s="14">
        <v>1981</v>
      </c>
      <c r="G66" s="14">
        <v>5</v>
      </c>
      <c r="H66" s="16" t="s">
        <v>40</v>
      </c>
      <c r="I66" s="23">
        <v>0.013263888888888884</v>
      </c>
      <c r="J66" s="23">
        <f t="shared" si="6"/>
        <v>0.0014699074074074059</v>
      </c>
      <c r="K66" s="21">
        <f t="shared" si="4"/>
        <v>15.706806282722514</v>
      </c>
    </row>
    <row r="67" spans="1:11" s="22" customFormat="1" ht="12.75">
      <c r="A67" s="18">
        <v>14</v>
      </c>
      <c r="B67" s="26">
        <v>3</v>
      </c>
      <c r="C67" s="18">
        <v>74</v>
      </c>
      <c r="D67" s="16" t="s">
        <v>136</v>
      </c>
      <c r="E67" s="14">
        <v>13</v>
      </c>
      <c r="F67" s="14">
        <v>1979</v>
      </c>
      <c r="G67" s="14">
        <v>5</v>
      </c>
      <c r="H67" s="16" t="s">
        <v>137</v>
      </c>
      <c r="I67" s="23">
        <v>0.013368055555555553</v>
      </c>
      <c r="J67" s="23">
        <f t="shared" si="6"/>
        <v>0.001574074074074075</v>
      </c>
      <c r="K67" s="21">
        <f t="shared" si="4"/>
        <v>15.584415584415586</v>
      </c>
    </row>
    <row r="68" spans="1:11" s="22" customFormat="1" ht="12.75">
      <c r="A68" s="18">
        <v>15</v>
      </c>
      <c r="B68" s="26">
        <v>4</v>
      </c>
      <c r="C68" s="18">
        <v>52</v>
      </c>
      <c r="D68" s="16" t="s">
        <v>95</v>
      </c>
      <c r="E68" s="14">
        <v>13</v>
      </c>
      <c r="F68" s="14">
        <v>1973</v>
      </c>
      <c r="G68" s="14">
        <v>5</v>
      </c>
      <c r="H68" s="16" t="s">
        <v>73</v>
      </c>
      <c r="I68" s="23">
        <v>0.013414351851851854</v>
      </c>
      <c r="J68" s="23">
        <f t="shared" si="6"/>
        <v>0.0016203703703703762</v>
      </c>
      <c r="K68" s="21">
        <f t="shared" si="4"/>
        <v>15.53062985332183</v>
      </c>
    </row>
    <row r="69" spans="1:11" s="22" customFormat="1" ht="12.75">
      <c r="A69" s="18">
        <v>18</v>
      </c>
      <c r="B69" s="26">
        <v>5</v>
      </c>
      <c r="C69" s="18">
        <v>54</v>
      </c>
      <c r="D69" s="16" t="s">
        <v>98</v>
      </c>
      <c r="E69" s="14">
        <v>13</v>
      </c>
      <c r="F69" s="14">
        <v>1979</v>
      </c>
      <c r="G69" s="14">
        <v>5</v>
      </c>
      <c r="H69" s="16" t="s">
        <v>99</v>
      </c>
      <c r="I69" s="23">
        <v>0.01363425925925926</v>
      </c>
      <c r="J69" s="23">
        <f t="shared" si="6"/>
        <v>0.001840277777777781</v>
      </c>
      <c r="K69" s="21">
        <f t="shared" si="4"/>
        <v>15.280135823429543</v>
      </c>
    </row>
    <row r="70" spans="1:11" s="22" customFormat="1" ht="12.75">
      <c r="A70" s="18">
        <v>44</v>
      </c>
      <c r="B70" s="26">
        <v>6</v>
      </c>
      <c r="C70" s="18">
        <v>67</v>
      </c>
      <c r="D70" s="16" t="s">
        <v>126</v>
      </c>
      <c r="E70" s="14">
        <v>13</v>
      </c>
      <c r="F70" s="14">
        <v>1977</v>
      </c>
      <c r="G70" s="14">
        <v>5</v>
      </c>
      <c r="H70" s="16" t="s">
        <v>127</v>
      </c>
      <c r="I70" s="23">
        <v>0.018692129629629625</v>
      </c>
      <c r="J70" s="23">
        <f t="shared" si="6"/>
        <v>0.006898148148148146</v>
      </c>
      <c r="K70" s="21">
        <f t="shared" si="4"/>
        <v>11.145510835913312</v>
      </c>
    </row>
    <row r="71" spans="1:11" s="22" customFormat="1" ht="12.75">
      <c r="A71" s="18">
        <v>47</v>
      </c>
      <c r="B71" s="26">
        <v>7</v>
      </c>
      <c r="C71" s="18">
        <v>55</v>
      </c>
      <c r="D71" s="16" t="s">
        <v>100</v>
      </c>
      <c r="E71" s="14">
        <v>13</v>
      </c>
      <c r="F71" s="14">
        <v>1980</v>
      </c>
      <c r="G71" s="14">
        <v>5</v>
      </c>
      <c r="H71" s="16" t="s">
        <v>101</v>
      </c>
      <c r="I71" s="23" t="s">
        <v>139</v>
      </c>
      <c r="J71" s="23"/>
      <c r="K71" s="21"/>
    </row>
    <row r="72" spans="1:11" s="22" customFormat="1" ht="12.75">
      <c r="A72" s="18">
        <v>4</v>
      </c>
      <c r="B72" s="26">
        <v>1</v>
      </c>
      <c r="C72" s="18">
        <v>36</v>
      </c>
      <c r="D72" s="16" t="s">
        <v>65</v>
      </c>
      <c r="E72" s="14">
        <v>14</v>
      </c>
      <c r="F72" s="14">
        <v>1969</v>
      </c>
      <c r="G72" s="14">
        <v>5</v>
      </c>
      <c r="H72" s="16" t="s">
        <v>66</v>
      </c>
      <c r="I72" s="23">
        <v>0.01197916666666667</v>
      </c>
      <c r="J72" s="23">
        <f>IF(ISBLANK(I72),"",I72-I$72)</f>
        <v>0</v>
      </c>
      <c r="K72" s="21">
        <f t="shared" si="4"/>
        <v>17.39130434782609</v>
      </c>
    </row>
    <row r="73" spans="1:11" s="22" customFormat="1" ht="12.75">
      <c r="A73" s="18">
        <v>5</v>
      </c>
      <c r="B73" s="26">
        <v>2</v>
      </c>
      <c r="C73" s="18">
        <v>64</v>
      </c>
      <c r="D73" s="16" t="s">
        <v>110</v>
      </c>
      <c r="E73" s="14">
        <v>14</v>
      </c>
      <c r="F73" s="14">
        <v>1963</v>
      </c>
      <c r="G73" s="14">
        <v>5</v>
      </c>
      <c r="H73" s="16" t="s">
        <v>111</v>
      </c>
      <c r="I73" s="23">
        <v>0.012233796296296295</v>
      </c>
      <c r="J73" s="23">
        <f aca="true" t="shared" si="7" ref="J73:J82">IF(ISBLANK(I73),"",I73-I$72)</f>
        <v>0.0002546296296296255</v>
      </c>
      <c r="K73" s="21">
        <f t="shared" si="4"/>
        <v>17.029328287606432</v>
      </c>
    </row>
    <row r="74" spans="1:11" s="22" customFormat="1" ht="12.75">
      <c r="A74" s="18">
        <v>6</v>
      </c>
      <c r="B74" s="26">
        <v>3</v>
      </c>
      <c r="C74" s="18">
        <v>53</v>
      </c>
      <c r="D74" s="16" t="s">
        <v>96</v>
      </c>
      <c r="E74" s="14">
        <v>14</v>
      </c>
      <c r="F74" s="14">
        <v>1970</v>
      </c>
      <c r="G74" s="14">
        <v>5</v>
      </c>
      <c r="H74" s="16" t="s">
        <v>97</v>
      </c>
      <c r="I74" s="23">
        <v>0.01259259259259259</v>
      </c>
      <c r="J74" s="23">
        <f t="shared" si="7"/>
        <v>0.00061342592592592</v>
      </c>
      <c r="K74" s="21">
        <f t="shared" si="4"/>
        <v>16.544117647058822</v>
      </c>
    </row>
    <row r="75" spans="1:11" s="22" customFormat="1" ht="12.75">
      <c r="A75" s="18">
        <v>8</v>
      </c>
      <c r="B75" s="26">
        <v>4</v>
      </c>
      <c r="C75" s="18">
        <v>33</v>
      </c>
      <c r="D75" s="16" t="s">
        <v>67</v>
      </c>
      <c r="E75" s="14">
        <v>14</v>
      </c>
      <c r="F75" s="14">
        <v>1968</v>
      </c>
      <c r="G75" s="14">
        <v>5</v>
      </c>
      <c r="H75" s="16" t="s">
        <v>63</v>
      </c>
      <c r="I75" s="23">
        <v>0.012754629629629633</v>
      </c>
      <c r="J75" s="23">
        <f t="shared" si="7"/>
        <v>0.0007754629629629639</v>
      </c>
      <c r="K75" s="21">
        <f t="shared" si="4"/>
        <v>16.33393829401089</v>
      </c>
    </row>
    <row r="76" spans="1:11" s="22" customFormat="1" ht="12.75">
      <c r="A76" s="18">
        <v>10</v>
      </c>
      <c r="B76" s="26">
        <v>5</v>
      </c>
      <c r="C76" s="18">
        <v>60</v>
      </c>
      <c r="D76" s="16" t="s">
        <v>105</v>
      </c>
      <c r="E76" s="14">
        <v>14</v>
      </c>
      <c r="F76" s="14">
        <v>1970</v>
      </c>
      <c r="G76" s="14">
        <v>5</v>
      </c>
      <c r="H76" s="16" t="s">
        <v>106</v>
      </c>
      <c r="I76" s="23">
        <v>0.013055555555555553</v>
      </c>
      <c r="J76" s="23">
        <f t="shared" si="7"/>
        <v>0.0010763888888888837</v>
      </c>
      <c r="K76" s="21">
        <f t="shared" si="4"/>
        <v>15.95744680851064</v>
      </c>
    </row>
    <row r="77" spans="1:11" s="22" customFormat="1" ht="12.75">
      <c r="A77" s="18">
        <v>13</v>
      </c>
      <c r="B77" s="26">
        <v>6</v>
      </c>
      <c r="C77" s="18">
        <v>46</v>
      </c>
      <c r="D77" s="16" t="s">
        <v>88</v>
      </c>
      <c r="E77" s="14">
        <v>14</v>
      </c>
      <c r="F77" s="14">
        <v>1968</v>
      </c>
      <c r="G77" s="14">
        <v>5</v>
      </c>
      <c r="H77" s="16" t="s">
        <v>46</v>
      </c>
      <c r="I77" s="23">
        <v>0.013298611111111112</v>
      </c>
      <c r="J77" s="23">
        <f t="shared" si="7"/>
        <v>0.0013194444444444425</v>
      </c>
      <c r="K77" s="21">
        <f t="shared" si="4"/>
        <v>15.66579634464752</v>
      </c>
    </row>
    <row r="78" spans="1:11" s="22" customFormat="1" ht="12.75">
      <c r="A78" s="18">
        <v>20</v>
      </c>
      <c r="B78" s="26">
        <v>7</v>
      </c>
      <c r="C78" s="18">
        <v>63</v>
      </c>
      <c r="D78" s="16" t="s">
        <v>108</v>
      </c>
      <c r="E78" s="14">
        <v>14</v>
      </c>
      <c r="F78" s="14">
        <v>1962</v>
      </c>
      <c r="G78" s="14">
        <v>5</v>
      </c>
      <c r="H78" s="16" t="s">
        <v>109</v>
      </c>
      <c r="I78" s="23">
        <v>0.01380787037037037</v>
      </c>
      <c r="J78" s="23">
        <f t="shared" si="7"/>
        <v>0.0018287037037037004</v>
      </c>
      <c r="K78" s="21">
        <f t="shared" si="4"/>
        <v>15.088013411567477</v>
      </c>
    </row>
    <row r="79" spans="1:11" s="22" customFormat="1" ht="12.75">
      <c r="A79" s="18">
        <v>23</v>
      </c>
      <c r="B79" s="26">
        <v>8</v>
      </c>
      <c r="C79" s="18">
        <v>50</v>
      </c>
      <c r="D79" s="16" t="s">
        <v>92</v>
      </c>
      <c r="E79" s="14">
        <v>14</v>
      </c>
      <c r="F79" s="14">
        <v>1962</v>
      </c>
      <c r="G79" s="14">
        <v>5</v>
      </c>
      <c r="H79" s="16" t="s">
        <v>66</v>
      </c>
      <c r="I79" s="23">
        <v>0.013993055555555554</v>
      </c>
      <c r="J79" s="23">
        <f t="shared" si="7"/>
        <v>0.0020138888888888845</v>
      </c>
      <c r="K79" s="21">
        <f t="shared" si="4"/>
        <v>14.88833746898263</v>
      </c>
    </row>
    <row r="80" spans="1:11" s="22" customFormat="1" ht="12.75">
      <c r="A80" s="18">
        <v>27</v>
      </c>
      <c r="B80" s="26">
        <v>9</v>
      </c>
      <c r="C80" s="18">
        <v>22</v>
      </c>
      <c r="D80" s="16" t="s">
        <v>53</v>
      </c>
      <c r="E80" s="14">
        <v>14</v>
      </c>
      <c r="F80" s="14">
        <v>1963</v>
      </c>
      <c r="G80" s="14">
        <v>5</v>
      </c>
      <c r="H80" s="16" t="s">
        <v>46</v>
      </c>
      <c r="I80" s="23">
        <v>0.01457175925925926</v>
      </c>
      <c r="J80" s="23">
        <f t="shared" si="7"/>
        <v>0.002592592592592591</v>
      </c>
      <c r="K80" s="21">
        <f t="shared" si="4"/>
        <v>14.297061159650516</v>
      </c>
    </row>
    <row r="81" spans="1:11" s="22" customFormat="1" ht="12.75">
      <c r="A81" s="18">
        <v>40</v>
      </c>
      <c r="B81" s="26">
        <v>10</v>
      </c>
      <c r="C81" s="18">
        <v>66</v>
      </c>
      <c r="D81" s="16" t="s">
        <v>124</v>
      </c>
      <c r="E81" s="14">
        <v>14</v>
      </c>
      <c r="F81" s="14">
        <v>1963</v>
      </c>
      <c r="G81" s="14">
        <v>5</v>
      </c>
      <c r="H81" s="16" t="s">
        <v>125</v>
      </c>
      <c r="I81" s="23">
        <v>0.018287037037037036</v>
      </c>
      <c r="J81" s="23">
        <f t="shared" si="7"/>
        <v>0.0063078703703703665</v>
      </c>
      <c r="K81" s="21">
        <f t="shared" si="4"/>
        <v>11.39240506329114</v>
      </c>
    </row>
    <row r="82" spans="1:11" s="22" customFormat="1" ht="12.75">
      <c r="A82" s="18">
        <v>41</v>
      </c>
      <c r="B82" s="26">
        <v>11</v>
      </c>
      <c r="C82" s="18">
        <v>21</v>
      </c>
      <c r="D82" s="16" t="s">
        <v>52</v>
      </c>
      <c r="E82" s="14">
        <v>14</v>
      </c>
      <c r="F82" s="14">
        <v>1964</v>
      </c>
      <c r="G82" s="14">
        <v>5</v>
      </c>
      <c r="H82" s="16" t="s">
        <v>46</v>
      </c>
      <c r="I82" s="23">
        <v>0.01829861111111111</v>
      </c>
      <c r="J82" s="23">
        <f t="shared" si="7"/>
        <v>0.00631944444444444</v>
      </c>
      <c r="K82" s="21">
        <f t="shared" si="4"/>
        <v>11.385199240986717</v>
      </c>
    </row>
    <row r="83" spans="1:11" s="22" customFormat="1" ht="12.75">
      <c r="A83" s="18">
        <v>11</v>
      </c>
      <c r="B83" s="26">
        <v>1</v>
      </c>
      <c r="C83" s="18">
        <v>34</v>
      </c>
      <c r="D83" s="16" t="s">
        <v>64</v>
      </c>
      <c r="E83" s="14">
        <v>15</v>
      </c>
      <c r="F83" s="14">
        <v>1959</v>
      </c>
      <c r="G83" s="14">
        <v>5</v>
      </c>
      <c r="H83" s="16" t="s">
        <v>63</v>
      </c>
      <c r="I83" s="23">
        <v>0.013206018518518516</v>
      </c>
      <c r="J83" s="23">
        <f>IF(ISBLANK(I83),"",I83-I$83)</f>
        <v>0</v>
      </c>
      <c r="K83" s="21">
        <f t="shared" si="4"/>
        <v>15.77563540753725</v>
      </c>
    </row>
    <row r="84" spans="1:11" s="22" customFormat="1" ht="12.75">
      <c r="A84" s="18">
        <v>17</v>
      </c>
      <c r="B84" s="26">
        <v>2</v>
      </c>
      <c r="C84" s="18">
        <v>40</v>
      </c>
      <c r="D84" s="16" t="s">
        <v>85</v>
      </c>
      <c r="E84" s="14">
        <v>15</v>
      </c>
      <c r="F84" s="14">
        <v>1961</v>
      </c>
      <c r="G84" s="14">
        <v>5</v>
      </c>
      <c r="H84" s="16" t="s">
        <v>63</v>
      </c>
      <c r="I84" s="23">
        <v>0.013611111111111112</v>
      </c>
      <c r="J84" s="23">
        <f aca="true" t="shared" si="8" ref="J84:J89">IF(ISBLANK(I84),"",I84-I$83)</f>
        <v>0.0004050925925925958</v>
      </c>
      <c r="K84" s="21">
        <f t="shared" si="4"/>
        <v>15.306122448979592</v>
      </c>
    </row>
    <row r="85" spans="1:11" s="22" customFormat="1" ht="12.75">
      <c r="A85" s="18">
        <v>24</v>
      </c>
      <c r="B85" s="26">
        <v>3</v>
      </c>
      <c r="C85" s="18">
        <v>47</v>
      </c>
      <c r="D85" s="16" t="s">
        <v>89</v>
      </c>
      <c r="E85" s="14">
        <v>15</v>
      </c>
      <c r="F85" s="14">
        <v>1961</v>
      </c>
      <c r="G85" s="14">
        <v>5</v>
      </c>
      <c r="H85" s="16" t="s">
        <v>46</v>
      </c>
      <c r="I85" s="23">
        <v>0.014131944444444444</v>
      </c>
      <c r="J85" s="23">
        <f t="shared" si="8"/>
        <v>0.0009259259259259273</v>
      </c>
      <c r="K85" s="21">
        <f t="shared" si="4"/>
        <v>14.742014742014742</v>
      </c>
    </row>
    <row r="86" spans="1:11" s="22" customFormat="1" ht="12.75">
      <c r="A86" s="18">
        <v>29</v>
      </c>
      <c r="B86" s="26">
        <v>4</v>
      </c>
      <c r="C86" s="18">
        <v>13</v>
      </c>
      <c r="D86" s="16" t="s">
        <v>48</v>
      </c>
      <c r="E86" s="14">
        <v>15</v>
      </c>
      <c r="F86" s="14">
        <v>1955</v>
      </c>
      <c r="G86" s="14">
        <v>5</v>
      </c>
      <c r="H86" s="16" t="s">
        <v>46</v>
      </c>
      <c r="I86" s="23">
        <v>0.015266203703703702</v>
      </c>
      <c r="J86" s="23">
        <f t="shared" si="8"/>
        <v>0.0020601851851851857</v>
      </c>
      <c r="K86" s="21">
        <f t="shared" si="4"/>
        <v>13.646702047005308</v>
      </c>
    </row>
    <row r="87" spans="1:11" s="22" customFormat="1" ht="12.75">
      <c r="A87" s="18">
        <v>35</v>
      </c>
      <c r="B87" s="26">
        <v>5</v>
      </c>
      <c r="C87" s="18">
        <v>51</v>
      </c>
      <c r="D87" s="16" t="s">
        <v>93</v>
      </c>
      <c r="E87" s="14">
        <v>15</v>
      </c>
      <c r="F87" s="14">
        <v>1953</v>
      </c>
      <c r="G87" s="14">
        <v>5</v>
      </c>
      <c r="H87" s="16" t="s">
        <v>94</v>
      </c>
      <c r="I87" s="23">
        <v>0.016099537037037034</v>
      </c>
      <c r="J87" s="23">
        <f t="shared" si="8"/>
        <v>0.0028935185185185175</v>
      </c>
      <c r="K87" s="21">
        <f t="shared" si="4"/>
        <v>12.940330697340043</v>
      </c>
    </row>
    <row r="88" spans="1:11" s="22" customFormat="1" ht="12.75">
      <c r="A88" s="18">
        <v>36</v>
      </c>
      <c r="B88" s="26">
        <v>6</v>
      </c>
      <c r="C88" s="18">
        <v>28</v>
      </c>
      <c r="D88" s="16" t="s">
        <v>58</v>
      </c>
      <c r="E88" s="14">
        <v>15</v>
      </c>
      <c r="F88" s="14">
        <v>1961</v>
      </c>
      <c r="G88" s="14">
        <v>5</v>
      </c>
      <c r="H88" s="16" t="s">
        <v>46</v>
      </c>
      <c r="I88" s="23">
        <v>0.01622685185185185</v>
      </c>
      <c r="J88" s="23">
        <f t="shared" si="8"/>
        <v>0.0030208333333333337</v>
      </c>
      <c r="K88" s="21">
        <f t="shared" si="4"/>
        <v>12.838801711840228</v>
      </c>
    </row>
    <row r="89" spans="1:11" s="22" customFormat="1" ht="12.75">
      <c r="A89" s="18">
        <v>38</v>
      </c>
      <c r="B89" s="26">
        <v>7</v>
      </c>
      <c r="C89" s="18">
        <v>72</v>
      </c>
      <c r="D89" s="16" t="s">
        <v>132</v>
      </c>
      <c r="E89" s="14">
        <v>15</v>
      </c>
      <c r="F89" s="14">
        <v>1944</v>
      </c>
      <c r="G89" s="14">
        <v>5</v>
      </c>
      <c r="H89" s="16" t="s">
        <v>133</v>
      </c>
      <c r="I89" s="23">
        <v>0.016956018518518513</v>
      </c>
      <c r="J89" s="23">
        <f t="shared" si="8"/>
        <v>0.0037499999999999964</v>
      </c>
      <c r="K89" s="21">
        <f t="shared" si="4"/>
        <v>12.286689419795222</v>
      </c>
    </row>
    <row r="90" spans="1:11" ht="12.75">
      <c r="A90" s="18">
        <v>45</v>
      </c>
      <c r="B90" s="26">
        <v>1</v>
      </c>
      <c r="C90" s="18">
        <v>27</v>
      </c>
      <c r="D90" s="16" t="s">
        <v>56</v>
      </c>
      <c r="E90" s="14">
        <v>17</v>
      </c>
      <c r="F90" s="14">
        <v>1972</v>
      </c>
      <c r="G90" s="14">
        <v>5</v>
      </c>
      <c r="H90" s="16" t="s">
        <v>57</v>
      </c>
      <c r="I90" s="23">
        <v>0.01940972222222222</v>
      </c>
      <c r="J90" s="23">
        <f>IF(ISBLANK(I90),"",I90-I$90)</f>
        <v>0</v>
      </c>
      <c r="K90" s="21">
        <f t="shared" si="4"/>
        <v>10.733452593917711</v>
      </c>
    </row>
  </sheetData>
  <sheetProtection/>
  <mergeCells count="21">
    <mergeCell ref="A1:K1"/>
    <mergeCell ref="C6:D6"/>
    <mergeCell ref="C7:D7"/>
    <mergeCell ref="C8:D8"/>
    <mergeCell ref="G6:H6"/>
    <mergeCell ref="G12:H12"/>
    <mergeCell ref="G8:H8"/>
    <mergeCell ref="C9:D9"/>
    <mergeCell ref="C10:D10"/>
    <mergeCell ref="C11:D11"/>
    <mergeCell ref="C12:D12"/>
    <mergeCell ref="G13:H13"/>
    <mergeCell ref="G7:H7"/>
    <mergeCell ref="G9:H9"/>
    <mergeCell ref="A31:K31"/>
    <mergeCell ref="A17:K17"/>
    <mergeCell ref="A43:K43"/>
    <mergeCell ref="C13:D13"/>
    <mergeCell ref="C14:D14"/>
    <mergeCell ref="G10:H10"/>
    <mergeCell ref="G11:H11"/>
  </mergeCells>
  <printOptions horizontalCentered="1"/>
  <pageMargins left="0.38" right="0.1968503937007874" top="0.36" bottom="0.28" header="0.22" footer="0.2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L5"/>
  <sheetViews>
    <sheetView zoomScalePageLayoutView="0" workbookViewId="0" topLeftCell="A1">
      <selection activeCell="B4" sqref="B4:L5"/>
    </sheetView>
  </sheetViews>
  <sheetFormatPr defaultColWidth="9.00390625" defaultRowHeight="12.75"/>
  <cols>
    <col min="2" max="2" width="5.00390625" style="0" customWidth="1"/>
    <col min="3" max="3" width="6.125" style="0" customWidth="1"/>
    <col min="4" max="4" width="4.625" style="0" customWidth="1"/>
    <col min="5" max="5" width="12.125" style="0" customWidth="1"/>
    <col min="6" max="6" width="4.875" style="0" customWidth="1"/>
    <col min="7" max="7" width="6.375" style="0" customWidth="1"/>
    <col min="8" max="8" width="4.875" style="0" customWidth="1"/>
    <col min="9" max="9" width="10.00390625" style="0" customWidth="1"/>
  </cols>
  <sheetData>
    <row r="3" spans="2:12" ht="21.75">
      <c r="B3" s="10" t="s">
        <v>1</v>
      </c>
      <c r="C3" s="10" t="s">
        <v>11</v>
      </c>
      <c r="D3" s="10" t="s">
        <v>10</v>
      </c>
      <c r="E3" s="10" t="s">
        <v>2</v>
      </c>
      <c r="F3" s="10" t="s">
        <v>3</v>
      </c>
      <c r="G3" s="10" t="s">
        <v>34</v>
      </c>
      <c r="H3" s="10" t="s">
        <v>12</v>
      </c>
      <c r="I3" s="10" t="s">
        <v>7</v>
      </c>
      <c r="J3" s="11" t="s">
        <v>14</v>
      </c>
      <c r="K3" s="10" t="s">
        <v>15</v>
      </c>
      <c r="L3" s="10" t="s">
        <v>4</v>
      </c>
    </row>
    <row r="4" spans="2:12" ht="22.5">
      <c r="B4" s="18">
        <v>3</v>
      </c>
      <c r="C4" s="26">
        <v>1</v>
      </c>
      <c r="D4" s="18">
        <v>41</v>
      </c>
      <c r="E4" s="19" t="s">
        <v>86</v>
      </c>
      <c r="F4" s="20">
        <v>8</v>
      </c>
      <c r="G4" s="20">
        <v>1995</v>
      </c>
      <c r="H4" s="20">
        <v>5</v>
      </c>
      <c r="I4" s="19" t="s">
        <v>87</v>
      </c>
      <c r="J4" s="23">
        <v>0.01190972222222222</v>
      </c>
      <c r="K4" s="23">
        <f>IF(ISBLANK(J4),"",J4-J$52)</f>
        <v>0.01190972222222222</v>
      </c>
      <c r="L4" s="21">
        <f>IF(OR(ISBLANK(H4),ISBLANK(J4)),"",H4/((MINUTE(J4)/60)+SECOND(J4)/3600))</f>
        <v>17.49271137026239</v>
      </c>
    </row>
    <row r="5" spans="2:12" ht="12.75">
      <c r="B5" s="18">
        <v>16</v>
      </c>
      <c r="C5" s="26">
        <v>2</v>
      </c>
      <c r="D5" s="18">
        <v>70</v>
      </c>
      <c r="E5" s="19" t="s">
        <v>131</v>
      </c>
      <c r="F5" s="20">
        <v>8</v>
      </c>
      <c r="G5" s="20">
        <v>1996</v>
      </c>
      <c r="H5" s="20">
        <v>5</v>
      </c>
      <c r="I5" s="19" t="s">
        <v>73</v>
      </c>
      <c r="J5" s="23">
        <v>0.013483796296296289</v>
      </c>
      <c r="K5" s="23">
        <f>IF(ISBLANK(J5),"",J5-J$52)</f>
        <v>0.013483796296296289</v>
      </c>
      <c r="L5" s="21">
        <f>IF(OR(ISBLANK(H5),ISBLANK(J5)),"",H5/((MINUTE(J5)/60)+SECOND(J5)/3600))</f>
        <v>15.450643776824036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L4"/>
  <sheetViews>
    <sheetView zoomScalePageLayoutView="0" workbookViewId="0" topLeftCell="A1">
      <selection activeCell="B4" sqref="B4:L4"/>
    </sheetView>
  </sheetViews>
  <sheetFormatPr defaultColWidth="9.00390625" defaultRowHeight="12.75"/>
  <cols>
    <col min="2" max="2" width="5.875" style="0" customWidth="1"/>
    <col min="3" max="3" width="6.125" style="0" customWidth="1"/>
    <col min="5" max="5" width="12.00390625" style="0" customWidth="1"/>
    <col min="6" max="6" width="4.375" style="0" customWidth="1"/>
    <col min="7" max="7" width="6.375" style="0" customWidth="1"/>
    <col min="8" max="8" width="5.125" style="0" customWidth="1"/>
  </cols>
  <sheetData>
    <row r="3" spans="2:12" ht="21.75">
      <c r="B3" s="10" t="s">
        <v>1</v>
      </c>
      <c r="C3" s="10" t="s">
        <v>11</v>
      </c>
      <c r="D3" s="10" t="s">
        <v>10</v>
      </c>
      <c r="E3" s="10" t="s">
        <v>2</v>
      </c>
      <c r="F3" s="10" t="s">
        <v>3</v>
      </c>
      <c r="G3" s="10" t="s">
        <v>34</v>
      </c>
      <c r="H3" s="10" t="s">
        <v>12</v>
      </c>
      <c r="I3" s="10" t="s">
        <v>7</v>
      </c>
      <c r="J3" s="11" t="s">
        <v>14</v>
      </c>
      <c r="K3" s="10" t="s">
        <v>15</v>
      </c>
      <c r="L3" s="10" t="s">
        <v>4</v>
      </c>
    </row>
    <row r="4" spans="2:12" ht="22.5">
      <c r="B4" s="18">
        <v>43</v>
      </c>
      <c r="C4" s="26">
        <v>1</v>
      </c>
      <c r="D4" s="18">
        <v>48</v>
      </c>
      <c r="E4" s="19" t="s">
        <v>90</v>
      </c>
      <c r="F4" s="20">
        <v>9</v>
      </c>
      <c r="G4" s="20">
        <v>1995</v>
      </c>
      <c r="H4" s="20">
        <v>5</v>
      </c>
      <c r="I4" s="19" t="s">
        <v>46</v>
      </c>
      <c r="J4" s="23">
        <v>0.018321759259259256</v>
      </c>
      <c r="K4" s="23">
        <f>IF(ISBLANK(J4),"",J4-J$54)</f>
        <v>0.018321759259259256</v>
      </c>
      <c r="L4" s="21">
        <f>IF(OR(ISBLANK(H4),ISBLANK(J4)),"",H4/((MINUTE(J4)/60)+SECOND(J4)/3600))</f>
        <v>11.37081490840177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3:L5"/>
  <sheetViews>
    <sheetView zoomScalePageLayoutView="0" workbookViewId="0" topLeftCell="A1">
      <selection activeCell="B4" sqref="B4:L5"/>
    </sheetView>
  </sheetViews>
  <sheetFormatPr defaultColWidth="9.00390625" defaultRowHeight="12.75"/>
  <cols>
    <col min="2" max="3" width="5.875" style="0" customWidth="1"/>
    <col min="4" max="4" width="6.125" style="0" customWidth="1"/>
    <col min="5" max="5" width="14.375" style="0" customWidth="1"/>
    <col min="6" max="6" width="4.75390625" style="0" customWidth="1"/>
    <col min="7" max="7" width="6.00390625" style="0" customWidth="1"/>
    <col min="8" max="8" width="6.125" style="0" customWidth="1"/>
  </cols>
  <sheetData>
    <row r="3" spans="2:12" ht="21.75">
      <c r="B3" s="10" t="s">
        <v>1</v>
      </c>
      <c r="C3" s="10" t="s">
        <v>11</v>
      </c>
      <c r="D3" s="10" t="s">
        <v>10</v>
      </c>
      <c r="E3" s="10" t="s">
        <v>2</v>
      </c>
      <c r="F3" s="10" t="s">
        <v>3</v>
      </c>
      <c r="G3" s="10" t="s">
        <v>34</v>
      </c>
      <c r="H3" s="10" t="s">
        <v>12</v>
      </c>
      <c r="I3" s="10" t="s">
        <v>7</v>
      </c>
      <c r="J3" s="11" t="s">
        <v>14</v>
      </c>
      <c r="K3" s="10" t="s">
        <v>15</v>
      </c>
      <c r="L3" s="10" t="s">
        <v>4</v>
      </c>
    </row>
    <row r="4" spans="2:12" ht="22.5">
      <c r="B4" s="18">
        <v>9</v>
      </c>
      <c r="C4" s="26">
        <v>1</v>
      </c>
      <c r="D4" s="18">
        <v>11</v>
      </c>
      <c r="E4" s="19" t="s">
        <v>45</v>
      </c>
      <c r="F4" s="20">
        <v>10</v>
      </c>
      <c r="G4" s="20">
        <v>1994</v>
      </c>
      <c r="H4" s="20">
        <v>5</v>
      </c>
      <c r="I4" s="19" t="s">
        <v>46</v>
      </c>
      <c r="J4" s="23">
        <v>0.012986111111111111</v>
      </c>
      <c r="K4" s="23">
        <f>IF(ISBLANK(J4),"",J4-J$55)</f>
        <v>0.012986111111111111</v>
      </c>
      <c r="L4" s="21">
        <f>IF(OR(ISBLANK(H4),ISBLANK(J4)),"",H4/((MINUTE(J4)/60)+SECOND(J4)/3600))</f>
        <v>16.0427807486631</v>
      </c>
    </row>
    <row r="5" spans="2:12" ht="22.5">
      <c r="B5" s="18">
        <v>33</v>
      </c>
      <c r="C5" s="26">
        <v>2</v>
      </c>
      <c r="D5" s="18">
        <v>29</v>
      </c>
      <c r="E5" s="19" t="s">
        <v>59</v>
      </c>
      <c r="F5" s="20">
        <v>10</v>
      </c>
      <c r="G5" s="20">
        <v>1994</v>
      </c>
      <c r="H5" s="20">
        <v>5</v>
      </c>
      <c r="I5" s="19" t="s">
        <v>60</v>
      </c>
      <c r="J5" s="23">
        <v>0.015659722222222217</v>
      </c>
      <c r="K5" s="23">
        <f>IF(ISBLANK(J5),"",J5-J$55)</f>
        <v>0.015659722222222217</v>
      </c>
      <c r="L5" s="21">
        <f>IF(OR(ISBLANK(H5),ISBLANK(J5)),"",H5/((MINUTE(J5)/60)+SECOND(J5)/3600))</f>
        <v>13.303769401330378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3:L3"/>
  <sheetViews>
    <sheetView zoomScalePageLayoutView="0" workbookViewId="0" topLeftCell="A1">
      <selection activeCell="B3" sqref="B3:L3"/>
    </sheetView>
  </sheetViews>
  <sheetFormatPr defaultColWidth="9.00390625" defaultRowHeight="12.75"/>
  <sheetData>
    <row r="3" spans="2:12" ht="21.75">
      <c r="B3" s="10" t="s">
        <v>1</v>
      </c>
      <c r="C3" s="10" t="s">
        <v>11</v>
      </c>
      <c r="D3" s="10" t="s">
        <v>10</v>
      </c>
      <c r="E3" s="10" t="s">
        <v>2</v>
      </c>
      <c r="F3" s="10" t="s">
        <v>3</v>
      </c>
      <c r="G3" s="10" t="s">
        <v>34</v>
      </c>
      <c r="H3" s="10" t="s">
        <v>12</v>
      </c>
      <c r="I3" s="10" t="s">
        <v>7</v>
      </c>
      <c r="J3" s="11" t="s">
        <v>14</v>
      </c>
      <c r="K3" s="10" t="s">
        <v>15</v>
      </c>
      <c r="L3" s="10" t="s">
        <v>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3:L11"/>
  <sheetViews>
    <sheetView zoomScalePageLayoutView="0" workbookViewId="0" topLeftCell="A1">
      <selection activeCell="N20" sqref="N20"/>
    </sheetView>
  </sheetViews>
  <sheetFormatPr defaultColWidth="9.00390625" defaultRowHeight="12.75"/>
  <cols>
    <col min="2" max="2" width="4.625" style="0" customWidth="1"/>
    <col min="3" max="3" width="6.75390625" style="0" customWidth="1"/>
    <col min="4" max="4" width="4.25390625" style="0" customWidth="1"/>
    <col min="5" max="5" width="14.625" style="0" customWidth="1"/>
    <col min="6" max="6" width="4.375" style="0" customWidth="1"/>
    <col min="7" max="7" width="5.375" style="0" customWidth="1"/>
    <col min="8" max="8" width="4.625" style="0" customWidth="1"/>
    <col min="9" max="9" width="11.125" style="0" customWidth="1"/>
  </cols>
  <sheetData>
    <row r="3" spans="2:12" ht="32.25">
      <c r="B3" s="10" t="s">
        <v>1</v>
      </c>
      <c r="C3" s="10" t="s">
        <v>11</v>
      </c>
      <c r="D3" s="10" t="s">
        <v>10</v>
      </c>
      <c r="E3" s="10" t="s">
        <v>2</v>
      </c>
      <c r="F3" s="10" t="s">
        <v>3</v>
      </c>
      <c r="G3" s="10" t="s">
        <v>34</v>
      </c>
      <c r="H3" s="10" t="s">
        <v>12</v>
      </c>
      <c r="I3" s="10" t="s">
        <v>7</v>
      </c>
      <c r="J3" s="11" t="s">
        <v>14</v>
      </c>
      <c r="K3" s="10" t="s">
        <v>15</v>
      </c>
      <c r="L3" s="10" t="s">
        <v>4</v>
      </c>
    </row>
    <row r="4" spans="2:12" ht="22.5">
      <c r="B4" s="37">
        <v>1</v>
      </c>
      <c r="C4" s="38">
        <v>1</v>
      </c>
      <c r="D4" s="37">
        <v>61</v>
      </c>
      <c r="E4" s="16" t="s">
        <v>107</v>
      </c>
      <c r="F4" s="14">
        <v>12</v>
      </c>
      <c r="G4" s="14">
        <v>1991</v>
      </c>
      <c r="H4" s="14">
        <v>5</v>
      </c>
      <c r="I4" s="16" t="s">
        <v>63</v>
      </c>
      <c r="J4" s="39">
        <v>0.011550925925925926</v>
      </c>
      <c r="K4" s="39">
        <f>IF(ISBLANK(J4),"",J4-J$57)</f>
        <v>0.011550925925925926</v>
      </c>
      <c r="L4" s="40">
        <f aca="true" t="shared" si="0" ref="L4:L11">IF(OR(ISBLANK(H4),ISBLANK(J4)),"",H4/((MINUTE(J4)/60)+SECOND(J4)/3600))</f>
        <v>18.03607214428858</v>
      </c>
    </row>
    <row r="5" spans="2:12" ht="12.75">
      <c r="B5" s="37">
        <v>7</v>
      </c>
      <c r="C5" s="38">
        <v>2</v>
      </c>
      <c r="D5" s="37">
        <v>73</v>
      </c>
      <c r="E5" s="16" t="s">
        <v>134</v>
      </c>
      <c r="F5" s="14">
        <v>12</v>
      </c>
      <c r="G5" s="14">
        <v>1986</v>
      </c>
      <c r="H5" s="14">
        <v>5</v>
      </c>
      <c r="I5" s="16" t="s">
        <v>135</v>
      </c>
      <c r="J5" s="39">
        <v>0.012708333333333332</v>
      </c>
      <c r="K5" s="39">
        <f aca="true" t="shared" si="1" ref="K5:K11">IF(ISBLANK(J5),"",J5-J$57)</f>
        <v>0.012708333333333332</v>
      </c>
      <c r="L5" s="40">
        <f t="shared" si="0"/>
        <v>16.39344262295082</v>
      </c>
    </row>
    <row r="6" spans="2:12" ht="12.75">
      <c r="B6" s="37">
        <v>19</v>
      </c>
      <c r="C6" s="38">
        <v>3</v>
      </c>
      <c r="D6" s="37">
        <v>75</v>
      </c>
      <c r="E6" s="16" t="s">
        <v>138</v>
      </c>
      <c r="F6" s="14">
        <v>12</v>
      </c>
      <c r="G6" s="14">
        <v>1989</v>
      </c>
      <c r="H6" s="14">
        <v>5</v>
      </c>
      <c r="I6" s="16" t="s">
        <v>137</v>
      </c>
      <c r="J6" s="39">
        <v>0.01366898148148148</v>
      </c>
      <c r="K6" s="39">
        <f t="shared" si="1"/>
        <v>0.01366898148148148</v>
      </c>
      <c r="L6" s="40">
        <f t="shared" si="0"/>
        <v>15.241320914479255</v>
      </c>
    </row>
    <row r="7" spans="2:12" ht="12.75">
      <c r="B7" s="37">
        <v>21</v>
      </c>
      <c r="C7" s="38">
        <v>4</v>
      </c>
      <c r="D7" s="37">
        <v>65</v>
      </c>
      <c r="E7" s="16" t="s">
        <v>112</v>
      </c>
      <c r="F7" s="14">
        <v>12</v>
      </c>
      <c r="G7" s="14">
        <v>1986</v>
      </c>
      <c r="H7" s="14">
        <v>5</v>
      </c>
      <c r="I7" s="16" t="s">
        <v>106</v>
      </c>
      <c r="J7" s="39">
        <v>0.013854166666666671</v>
      </c>
      <c r="K7" s="39">
        <f t="shared" si="1"/>
        <v>0.013854166666666671</v>
      </c>
      <c r="L7" s="40">
        <f t="shared" si="0"/>
        <v>15.037593984962408</v>
      </c>
    </row>
    <row r="8" spans="2:12" ht="22.5">
      <c r="B8" s="37">
        <v>22</v>
      </c>
      <c r="C8" s="38">
        <v>5</v>
      </c>
      <c r="D8" s="37">
        <v>26</v>
      </c>
      <c r="E8" s="16" t="s">
        <v>54</v>
      </c>
      <c r="F8" s="14">
        <v>12</v>
      </c>
      <c r="G8" s="14">
        <v>1982</v>
      </c>
      <c r="H8" s="14">
        <v>5</v>
      </c>
      <c r="I8" s="16" t="s">
        <v>55</v>
      </c>
      <c r="J8" s="39">
        <v>0.013923611111111112</v>
      </c>
      <c r="K8" s="39">
        <f t="shared" si="1"/>
        <v>0.013923611111111112</v>
      </c>
      <c r="L8" s="40">
        <f t="shared" si="0"/>
        <v>14.962593516209477</v>
      </c>
    </row>
    <row r="9" spans="2:12" ht="22.5">
      <c r="B9" s="37">
        <v>26</v>
      </c>
      <c r="C9" s="38">
        <v>6</v>
      </c>
      <c r="D9" s="37">
        <v>58</v>
      </c>
      <c r="E9" s="16" t="s">
        <v>102</v>
      </c>
      <c r="F9" s="14">
        <v>12</v>
      </c>
      <c r="G9" s="14">
        <v>1990</v>
      </c>
      <c r="H9" s="14">
        <v>5</v>
      </c>
      <c r="I9" s="16" t="s">
        <v>46</v>
      </c>
      <c r="J9" s="39">
        <v>0.014525462962962959</v>
      </c>
      <c r="K9" s="39">
        <f t="shared" si="1"/>
        <v>0.014525462962962959</v>
      </c>
      <c r="L9" s="40">
        <f t="shared" si="0"/>
        <v>14.342629482071715</v>
      </c>
    </row>
    <row r="10" spans="2:12" ht="22.5">
      <c r="B10" s="37">
        <v>30</v>
      </c>
      <c r="C10" s="38">
        <v>7</v>
      </c>
      <c r="D10" s="37">
        <v>12</v>
      </c>
      <c r="E10" s="16" t="s">
        <v>47</v>
      </c>
      <c r="F10" s="14">
        <v>12</v>
      </c>
      <c r="G10" s="14">
        <v>1992</v>
      </c>
      <c r="H10" s="14">
        <v>5</v>
      </c>
      <c r="I10" s="16" t="s">
        <v>46</v>
      </c>
      <c r="J10" s="39">
        <v>0.015324074074074077</v>
      </c>
      <c r="K10" s="39">
        <f t="shared" si="1"/>
        <v>0.015324074074074077</v>
      </c>
      <c r="L10" s="40">
        <f t="shared" si="0"/>
        <v>13.595166163141995</v>
      </c>
    </row>
    <row r="11" spans="2:12" ht="12.75">
      <c r="B11" s="37">
        <v>31</v>
      </c>
      <c r="C11" s="38">
        <v>8</v>
      </c>
      <c r="D11" s="37">
        <v>30</v>
      </c>
      <c r="E11" s="16" t="s">
        <v>61</v>
      </c>
      <c r="F11" s="14">
        <v>12</v>
      </c>
      <c r="G11" s="14">
        <v>1987</v>
      </c>
      <c r="H11" s="14">
        <v>5</v>
      </c>
      <c r="I11" s="16" t="s">
        <v>62</v>
      </c>
      <c r="J11" s="39">
        <v>0.015578703703703702</v>
      </c>
      <c r="K11" s="39">
        <f t="shared" si="1"/>
        <v>0.015578703703703702</v>
      </c>
      <c r="L11" s="40">
        <f t="shared" si="0"/>
        <v>13.37295690936107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3:L10"/>
  <sheetViews>
    <sheetView zoomScalePageLayoutView="0" workbookViewId="0" topLeftCell="A1">
      <selection activeCell="B4" sqref="B4:L10"/>
    </sheetView>
  </sheetViews>
  <sheetFormatPr defaultColWidth="9.00390625" defaultRowHeight="12.75"/>
  <cols>
    <col min="2" max="2" width="4.25390625" style="0" customWidth="1"/>
    <col min="3" max="3" width="6.625" style="0" customWidth="1"/>
    <col min="4" max="4" width="4.625" style="0" customWidth="1"/>
    <col min="5" max="5" width="12.625" style="0" customWidth="1"/>
    <col min="6" max="6" width="4.625" style="0" customWidth="1"/>
    <col min="7" max="7" width="6.25390625" style="0" customWidth="1"/>
    <col min="8" max="8" width="4.875" style="0" customWidth="1"/>
    <col min="9" max="9" width="12.75390625" style="0" customWidth="1"/>
    <col min="10" max="10" width="8.75390625" style="0" customWidth="1"/>
  </cols>
  <sheetData>
    <row r="3" spans="2:12" ht="21.75">
      <c r="B3" s="10" t="s">
        <v>1</v>
      </c>
      <c r="C3" s="10" t="s">
        <v>11</v>
      </c>
      <c r="D3" s="10" t="s">
        <v>10</v>
      </c>
      <c r="E3" s="10" t="s">
        <v>2</v>
      </c>
      <c r="F3" s="10" t="s">
        <v>3</v>
      </c>
      <c r="G3" s="10" t="s">
        <v>34</v>
      </c>
      <c r="H3" s="10" t="s">
        <v>12</v>
      </c>
      <c r="I3" s="10" t="s">
        <v>7</v>
      </c>
      <c r="J3" s="11" t="s">
        <v>14</v>
      </c>
      <c r="K3" s="10" t="s">
        <v>15</v>
      </c>
      <c r="L3" s="10" t="s">
        <v>4</v>
      </c>
    </row>
    <row r="4" spans="2:12" ht="33.75">
      <c r="B4" s="37">
        <v>2</v>
      </c>
      <c r="C4" s="38">
        <v>1</v>
      </c>
      <c r="D4" s="37">
        <v>59</v>
      </c>
      <c r="E4" s="16" t="s">
        <v>103</v>
      </c>
      <c r="F4" s="14">
        <v>13</v>
      </c>
      <c r="G4" s="14">
        <v>1973</v>
      </c>
      <c r="H4" s="14">
        <v>5</v>
      </c>
      <c r="I4" s="16" t="s">
        <v>104</v>
      </c>
      <c r="J4" s="39">
        <v>0.011793981481481478</v>
      </c>
      <c r="K4" s="39">
        <f aca="true" t="shared" si="0" ref="K4:K9">IF(ISBLANK(J4),"",J4-J$65)</f>
        <v>0.011793981481481478</v>
      </c>
      <c r="L4" s="40">
        <f aca="true" t="shared" si="1" ref="L4:L9">IF(OR(ISBLANK(H4),ISBLANK(J4)),"",H4/((MINUTE(J4)/60)+SECOND(J4)/3600))</f>
        <v>17.664376840039253</v>
      </c>
    </row>
    <row r="5" spans="2:12" ht="12.75">
      <c r="B5" s="37">
        <v>12</v>
      </c>
      <c r="C5" s="38">
        <v>2</v>
      </c>
      <c r="D5" s="37">
        <v>4</v>
      </c>
      <c r="E5" s="16" t="s">
        <v>43</v>
      </c>
      <c r="F5" s="14">
        <v>13</v>
      </c>
      <c r="G5" s="14">
        <v>1981</v>
      </c>
      <c r="H5" s="14">
        <v>5</v>
      </c>
      <c r="I5" s="16" t="s">
        <v>40</v>
      </c>
      <c r="J5" s="39">
        <v>0.013263888888888884</v>
      </c>
      <c r="K5" s="39">
        <f t="shared" si="0"/>
        <v>0.013263888888888884</v>
      </c>
      <c r="L5" s="40">
        <f t="shared" si="1"/>
        <v>15.706806282722514</v>
      </c>
    </row>
    <row r="6" spans="2:12" ht="12.75">
      <c r="B6" s="37">
        <v>14</v>
      </c>
      <c r="C6" s="38">
        <v>3</v>
      </c>
      <c r="D6" s="37">
        <v>74</v>
      </c>
      <c r="E6" s="16" t="s">
        <v>136</v>
      </c>
      <c r="F6" s="14">
        <v>13</v>
      </c>
      <c r="G6" s="14">
        <v>1979</v>
      </c>
      <c r="H6" s="14">
        <v>5</v>
      </c>
      <c r="I6" s="16" t="s">
        <v>137</v>
      </c>
      <c r="J6" s="39">
        <v>0.013368055555555553</v>
      </c>
      <c r="K6" s="39">
        <f t="shared" si="0"/>
        <v>0.013368055555555553</v>
      </c>
      <c r="L6" s="40">
        <f t="shared" si="1"/>
        <v>15.584415584415586</v>
      </c>
    </row>
    <row r="7" spans="2:12" ht="12.75">
      <c r="B7" s="37">
        <v>15</v>
      </c>
      <c r="C7" s="38">
        <v>4</v>
      </c>
      <c r="D7" s="37">
        <v>52</v>
      </c>
      <c r="E7" s="16" t="s">
        <v>95</v>
      </c>
      <c r="F7" s="14">
        <v>13</v>
      </c>
      <c r="G7" s="14">
        <v>1973</v>
      </c>
      <c r="H7" s="14">
        <v>5</v>
      </c>
      <c r="I7" s="16" t="s">
        <v>73</v>
      </c>
      <c r="J7" s="39">
        <v>0.013414351851851854</v>
      </c>
      <c r="K7" s="39">
        <f t="shared" si="0"/>
        <v>0.013414351851851854</v>
      </c>
      <c r="L7" s="40">
        <f t="shared" si="1"/>
        <v>15.53062985332183</v>
      </c>
    </row>
    <row r="8" spans="2:12" ht="12.75">
      <c r="B8" s="37">
        <v>18</v>
      </c>
      <c r="C8" s="38">
        <v>5</v>
      </c>
      <c r="D8" s="37">
        <v>54</v>
      </c>
      <c r="E8" s="16" t="s">
        <v>98</v>
      </c>
      <c r="F8" s="14">
        <v>13</v>
      </c>
      <c r="G8" s="14">
        <v>1979</v>
      </c>
      <c r="H8" s="14">
        <v>5</v>
      </c>
      <c r="I8" s="16" t="s">
        <v>99</v>
      </c>
      <c r="J8" s="39">
        <v>0.01363425925925926</v>
      </c>
      <c r="K8" s="39">
        <f t="shared" si="0"/>
        <v>0.01363425925925926</v>
      </c>
      <c r="L8" s="40">
        <f t="shared" si="1"/>
        <v>15.280135823429543</v>
      </c>
    </row>
    <row r="9" spans="2:12" ht="12.75">
      <c r="B9" s="37">
        <v>44</v>
      </c>
      <c r="C9" s="38">
        <v>6</v>
      </c>
      <c r="D9" s="37">
        <v>67</v>
      </c>
      <c r="E9" s="16" t="s">
        <v>126</v>
      </c>
      <c r="F9" s="14">
        <v>13</v>
      </c>
      <c r="G9" s="14">
        <v>1977</v>
      </c>
      <c r="H9" s="14">
        <v>5</v>
      </c>
      <c r="I9" s="16" t="s">
        <v>127</v>
      </c>
      <c r="J9" s="39">
        <v>0.018692129629629625</v>
      </c>
      <c r="K9" s="39">
        <f t="shared" si="0"/>
        <v>0.018692129629629625</v>
      </c>
      <c r="L9" s="40">
        <f t="shared" si="1"/>
        <v>11.145510835913312</v>
      </c>
    </row>
    <row r="10" spans="2:12" ht="12.75">
      <c r="B10" s="37">
        <v>47</v>
      </c>
      <c r="C10" s="38">
        <v>7</v>
      </c>
      <c r="D10" s="37">
        <v>55</v>
      </c>
      <c r="E10" s="16" t="s">
        <v>100</v>
      </c>
      <c r="F10" s="14">
        <v>13</v>
      </c>
      <c r="G10" s="14">
        <v>1980</v>
      </c>
      <c r="H10" s="14">
        <v>5</v>
      </c>
      <c r="I10" s="16" t="s">
        <v>101</v>
      </c>
      <c r="J10" s="39" t="s">
        <v>139</v>
      </c>
      <c r="K10" s="39"/>
      <c r="L10" s="40"/>
    </row>
  </sheetData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3:L14"/>
  <sheetViews>
    <sheetView zoomScalePageLayoutView="0" workbookViewId="0" topLeftCell="A1">
      <selection activeCell="B4" sqref="B4:L14"/>
    </sheetView>
  </sheetViews>
  <sheetFormatPr defaultColWidth="9.00390625" defaultRowHeight="12.75"/>
  <cols>
    <col min="2" max="2" width="5.125" style="0" customWidth="1"/>
    <col min="3" max="3" width="6.375" style="0" customWidth="1"/>
    <col min="4" max="4" width="5.125" style="0" customWidth="1"/>
    <col min="5" max="5" width="13.25390625" style="0" customWidth="1"/>
    <col min="6" max="6" width="4.625" style="0" customWidth="1"/>
    <col min="7" max="7" width="6.125" style="0" customWidth="1"/>
    <col min="8" max="8" width="4.75390625" style="0" customWidth="1"/>
    <col min="9" max="9" width="11.00390625" style="0" customWidth="1"/>
  </cols>
  <sheetData>
    <row r="3" spans="2:12" ht="21.75">
      <c r="B3" s="10" t="s">
        <v>1</v>
      </c>
      <c r="C3" s="10" t="s">
        <v>11</v>
      </c>
      <c r="D3" s="10" t="s">
        <v>10</v>
      </c>
      <c r="E3" s="10" t="s">
        <v>2</v>
      </c>
      <c r="F3" s="10" t="s">
        <v>3</v>
      </c>
      <c r="G3" s="10" t="s">
        <v>34</v>
      </c>
      <c r="H3" s="10" t="s">
        <v>12</v>
      </c>
      <c r="I3" s="10" t="s">
        <v>7</v>
      </c>
      <c r="J3" s="11" t="s">
        <v>14</v>
      </c>
      <c r="K3" s="10" t="s">
        <v>15</v>
      </c>
      <c r="L3" s="10" t="s">
        <v>4</v>
      </c>
    </row>
    <row r="4" spans="2:12" ht="12.75">
      <c r="B4" s="37">
        <v>4</v>
      </c>
      <c r="C4" s="38">
        <v>1</v>
      </c>
      <c r="D4" s="37">
        <v>36</v>
      </c>
      <c r="E4" s="16" t="s">
        <v>65</v>
      </c>
      <c r="F4" s="14">
        <v>14</v>
      </c>
      <c r="G4" s="14">
        <v>1969</v>
      </c>
      <c r="H4" s="14">
        <v>5</v>
      </c>
      <c r="I4" s="16" t="s">
        <v>66</v>
      </c>
      <c r="J4" s="39">
        <v>0.01197916666666667</v>
      </c>
      <c r="K4" s="39">
        <f>IF(ISBLANK(J4),"",J4-J$72)</f>
        <v>0.01197916666666667</v>
      </c>
      <c r="L4" s="40">
        <f aca="true" t="shared" si="0" ref="L4:L14">IF(OR(ISBLANK(H4),ISBLANK(J4)),"",H4/((MINUTE(J4)/60)+SECOND(J4)/3600))</f>
        <v>17.39130434782609</v>
      </c>
    </row>
    <row r="5" spans="2:12" ht="22.5">
      <c r="B5" s="37">
        <v>5</v>
      </c>
      <c r="C5" s="38">
        <v>2</v>
      </c>
      <c r="D5" s="37">
        <v>64</v>
      </c>
      <c r="E5" s="16" t="s">
        <v>110</v>
      </c>
      <c r="F5" s="14">
        <v>14</v>
      </c>
      <c r="G5" s="14">
        <v>1963</v>
      </c>
      <c r="H5" s="14">
        <v>5</v>
      </c>
      <c r="I5" s="16" t="s">
        <v>111</v>
      </c>
      <c r="J5" s="39">
        <v>0.012233796296296295</v>
      </c>
      <c r="K5" s="39">
        <f aca="true" t="shared" si="1" ref="K5:K14">IF(ISBLANK(J5),"",J5-J$72)</f>
        <v>0.012233796296296295</v>
      </c>
      <c r="L5" s="40">
        <f t="shared" si="0"/>
        <v>17.029328287606432</v>
      </c>
    </row>
    <row r="6" spans="2:12" ht="12.75">
      <c r="B6" s="37">
        <v>6</v>
      </c>
      <c r="C6" s="38">
        <v>3</v>
      </c>
      <c r="D6" s="37">
        <v>53</v>
      </c>
      <c r="E6" s="16" t="s">
        <v>96</v>
      </c>
      <c r="F6" s="14">
        <v>14</v>
      </c>
      <c r="G6" s="14">
        <v>1970</v>
      </c>
      <c r="H6" s="14">
        <v>5</v>
      </c>
      <c r="I6" s="16" t="s">
        <v>97</v>
      </c>
      <c r="J6" s="39">
        <v>0.01259259259259259</v>
      </c>
      <c r="K6" s="39">
        <f t="shared" si="1"/>
        <v>0.01259259259259259</v>
      </c>
      <c r="L6" s="40">
        <f t="shared" si="0"/>
        <v>16.544117647058822</v>
      </c>
    </row>
    <row r="7" spans="2:12" ht="22.5">
      <c r="B7" s="37">
        <v>8</v>
      </c>
      <c r="C7" s="38">
        <v>4</v>
      </c>
      <c r="D7" s="37">
        <v>33</v>
      </c>
      <c r="E7" s="16" t="s">
        <v>67</v>
      </c>
      <c r="F7" s="14">
        <v>14</v>
      </c>
      <c r="G7" s="14">
        <v>1968</v>
      </c>
      <c r="H7" s="14">
        <v>5</v>
      </c>
      <c r="I7" s="16" t="s">
        <v>63</v>
      </c>
      <c r="J7" s="39">
        <v>0.012754629629629633</v>
      </c>
      <c r="K7" s="39">
        <f t="shared" si="1"/>
        <v>0.012754629629629633</v>
      </c>
      <c r="L7" s="40">
        <f t="shared" si="0"/>
        <v>16.33393829401089</v>
      </c>
    </row>
    <row r="8" spans="2:12" ht="12.75">
      <c r="B8" s="37">
        <v>10</v>
      </c>
      <c r="C8" s="38">
        <v>5</v>
      </c>
      <c r="D8" s="37">
        <v>60</v>
      </c>
      <c r="E8" s="16" t="s">
        <v>105</v>
      </c>
      <c r="F8" s="14">
        <v>14</v>
      </c>
      <c r="G8" s="14">
        <v>1970</v>
      </c>
      <c r="H8" s="14">
        <v>5</v>
      </c>
      <c r="I8" s="16" t="s">
        <v>106</v>
      </c>
      <c r="J8" s="39">
        <v>0.013055555555555553</v>
      </c>
      <c r="K8" s="39">
        <f t="shared" si="1"/>
        <v>0.013055555555555553</v>
      </c>
      <c r="L8" s="40">
        <f t="shared" si="0"/>
        <v>15.95744680851064</v>
      </c>
    </row>
    <row r="9" spans="2:12" ht="22.5">
      <c r="B9" s="37">
        <v>13</v>
      </c>
      <c r="C9" s="38">
        <v>6</v>
      </c>
      <c r="D9" s="37">
        <v>46</v>
      </c>
      <c r="E9" s="16" t="s">
        <v>88</v>
      </c>
      <c r="F9" s="14">
        <v>14</v>
      </c>
      <c r="G9" s="14">
        <v>1968</v>
      </c>
      <c r="H9" s="14">
        <v>5</v>
      </c>
      <c r="I9" s="16" t="s">
        <v>46</v>
      </c>
      <c r="J9" s="39">
        <v>0.013298611111111112</v>
      </c>
      <c r="K9" s="39">
        <f t="shared" si="1"/>
        <v>0.013298611111111112</v>
      </c>
      <c r="L9" s="40">
        <f t="shared" si="0"/>
        <v>15.66579634464752</v>
      </c>
    </row>
    <row r="10" spans="2:12" ht="12.75">
      <c r="B10" s="37">
        <v>20</v>
      </c>
      <c r="C10" s="38">
        <v>7</v>
      </c>
      <c r="D10" s="37">
        <v>63</v>
      </c>
      <c r="E10" s="16" t="s">
        <v>108</v>
      </c>
      <c r="F10" s="14">
        <v>14</v>
      </c>
      <c r="G10" s="14">
        <v>1962</v>
      </c>
      <c r="H10" s="14">
        <v>5</v>
      </c>
      <c r="I10" s="16" t="s">
        <v>109</v>
      </c>
      <c r="J10" s="39">
        <v>0.01380787037037037</v>
      </c>
      <c r="K10" s="39">
        <f t="shared" si="1"/>
        <v>0.01380787037037037</v>
      </c>
      <c r="L10" s="40">
        <f t="shared" si="0"/>
        <v>15.088013411567477</v>
      </c>
    </row>
    <row r="11" spans="2:12" ht="12.75">
      <c r="B11" s="37">
        <v>23</v>
      </c>
      <c r="C11" s="38">
        <v>8</v>
      </c>
      <c r="D11" s="37">
        <v>50</v>
      </c>
      <c r="E11" s="16" t="s">
        <v>92</v>
      </c>
      <c r="F11" s="14">
        <v>14</v>
      </c>
      <c r="G11" s="14">
        <v>1962</v>
      </c>
      <c r="H11" s="14">
        <v>5</v>
      </c>
      <c r="I11" s="16" t="s">
        <v>66</v>
      </c>
      <c r="J11" s="39">
        <v>0.013993055555555554</v>
      </c>
      <c r="K11" s="39">
        <f t="shared" si="1"/>
        <v>0.013993055555555554</v>
      </c>
      <c r="L11" s="40">
        <f t="shared" si="0"/>
        <v>14.88833746898263</v>
      </c>
    </row>
    <row r="12" spans="2:12" ht="22.5">
      <c r="B12" s="37">
        <v>27</v>
      </c>
      <c r="C12" s="38">
        <v>9</v>
      </c>
      <c r="D12" s="37">
        <v>22</v>
      </c>
      <c r="E12" s="16" t="s">
        <v>53</v>
      </c>
      <c r="F12" s="14">
        <v>14</v>
      </c>
      <c r="G12" s="14">
        <v>1963</v>
      </c>
      <c r="H12" s="14">
        <v>5</v>
      </c>
      <c r="I12" s="16" t="s">
        <v>46</v>
      </c>
      <c r="J12" s="39">
        <v>0.01457175925925926</v>
      </c>
      <c r="K12" s="39">
        <f t="shared" si="1"/>
        <v>0.01457175925925926</v>
      </c>
      <c r="L12" s="40">
        <f t="shared" si="0"/>
        <v>14.297061159650516</v>
      </c>
    </row>
    <row r="13" spans="2:12" ht="12.75">
      <c r="B13" s="37">
        <v>40</v>
      </c>
      <c r="C13" s="38">
        <v>10</v>
      </c>
      <c r="D13" s="37">
        <v>66</v>
      </c>
      <c r="E13" s="16" t="s">
        <v>124</v>
      </c>
      <c r="F13" s="14">
        <v>14</v>
      </c>
      <c r="G13" s="14">
        <v>1963</v>
      </c>
      <c r="H13" s="14">
        <v>5</v>
      </c>
      <c r="I13" s="16" t="s">
        <v>125</v>
      </c>
      <c r="J13" s="39">
        <v>0.018287037037037036</v>
      </c>
      <c r="K13" s="39">
        <f t="shared" si="1"/>
        <v>0.018287037037037036</v>
      </c>
      <c r="L13" s="40">
        <f t="shared" si="0"/>
        <v>11.39240506329114</v>
      </c>
    </row>
    <row r="14" spans="2:12" ht="22.5">
      <c r="B14" s="37">
        <v>41</v>
      </c>
      <c r="C14" s="38">
        <v>11</v>
      </c>
      <c r="D14" s="37">
        <v>21</v>
      </c>
      <c r="E14" s="16" t="s">
        <v>52</v>
      </c>
      <c r="F14" s="14">
        <v>14</v>
      </c>
      <c r="G14" s="14">
        <v>1964</v>
      </c>
      <c r="H14" s="14">
        <v>5</v>
      </c>
      <c r="I14" s="16" t="s">
        <v>46</v>
      </c>
      <c r="J14" s="39">
        <v>0.01829861111111111</v>
      </c>
      <c r="K14" s="39">
        <f t="shared" si="1"/>
        <v>0.01829861111111111</v>
      </c>
      <c r="L14" s="40">
        <f t="shared" si="0"/>
        <v>11.385199240986717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3:L10"/>
  <sheetViews>
    <sheetView zoomScalePageLayoutView="0" workbookViewId="0" topLeftCell="A1">
      <selection activeCell="B4" sqref="B4:L10"/>
    </sheetView>
  </sheetViews>
  <sheetFormatPr defaultColWidth="9.00390625" defaultRowHeight="12.75"/>
  <cols>
    <col min="2" max="2" width="6.125" style="0" customWidth="1"/>
    <col min="3" max="3" width="5.625" style="0" customWidth="1"/>
    <col min="4" max="4" width="5.75390625" style="0" customWidth="1"/>
    <col min="5" max="5" width="12.25390625" style="0" customWidth="1"/>
    <col min="6" max="6" width="5.125" style="0" customWidth="1"/>
    <col min="7" max="7" width="7.00390625" style="0" customWidth="1"/>
    <col min="8" max="8" width="5.25390625" style="0" customWidth="1"/>
    <col min="9" max="9" width="10.00390625" style="0" customWidth="1"/>
  </cols>
  <sheetData>
    <row r="3" spans="2:12" ht="21.75">
      <c r="B3" s="10" t="s">
        <v>1</v>
      </c>
      <c r="C3" s="10" t="s">
        <v>11</v>
      </c>
      <c r="D3" s="10" t="s">
        <v>10</v>
      </c>
      <c r="E3" s="10" t="s">
        <v>2</v>
      </c>
      <c r="F3" s="10" t="s">
        <v>3</v>
      </c>
      <c r="G3" s="10" t="s">
        <v>34</v>
      </c>
      <c r="H3" s="10" t="s">
        <v>12</v>
      </c>
      <c r="I3" s="10" t="s">
        <v>7</v>
      </c>
      <c r="J3" s="11" t="s">
        <v>14</v>
      </c>
      <c r="K3" s="10" t="s">
        <v>15</v>
      </c>
      <c r="L3" s="10" t="s">
        <v>4</v>
      </c>
    </row>
    <row r="4" spans="2:12" ht="22.5">
      <c r="B4" s="37">
        <v>11</v>
      </c>
      <c r="C4" s="38">
        <v>1</v>
      </c>
      <c r="D4" s="37">
        <v>34</v>
      </c>
      <c r="E4" s="16" t="s">
        <v>64</v>
      </c>
      <c r="F4" s="14">
        <v>15</v>
      </c>
      <c r="G4" s="14">
        <v>1959</v>
      </c>
      <c r="H4" s="14">
        <v>5</v>
      </c>
      <c r="I4" s="16" t="s">
        <v>63</v>
      </c>
      <c r="J4" s="39">
        <v>0.013206018518518516</v>
      </c>
      <c r="K4" s="39">
        <f>IF(ISBLANK(J4),"",J4-J$83)</f>
        <v>0.013206018518518516</v>
      </c>
      <c r="L4" s="40">
        <f aca="true" t="shared" si="0" ref="L4:L10">IF(OR(ISBLANK(H4),ISBLANK(J4)),"",H4/((MINUTE(J4)/60)+SECOND(J4)/3600))</f>
        <v>15.77563540753725</v>
      </c>
    </row>
    <row r="5" spans="2:12" ht="22.5">
      <c r="B5" s="37">
        <v>17</v>
      </c>
      <c r="C5" s="38">
        <v>2</v>
      </c>
      <c r="D5" s="37">
        <v>40</v>
      </c>
      <c r="E5" s="16" t="s">
        <v>85</v>
      </c>
      <c r="F5" s="14">
        <v>15</v>
      </c>
      <c r="G5" s="14">
        <v>1961</v>
      </c>
      <c r="H5" s="14">
        <v>5</v>
      </c>
      <c r="I5" s="16" t="s">
        <v>63</v>
      </c>
      <c r="J5" s="39">
        <v>0.013611111111111112</v>
      </c>
      <c r="K5" s="39">
        <f aca="true" t="shared" si="1" ref="K5:K10">IF(ISBLANK(J5),"",J5-J$83)</f>
        <v>0.013611111111111112</v>
      </c>
      <c r="L5" s="40">
        <f t="shared" si="0"/>
        <v>15.306122448979592</v>
      </c>
    </row>
    <row r="6" spans="2:12" ht="22.5">
      <c r="B6" s="37">
        <v>24</v>
      </c>
      <c r="C6" s="38">
        <v>3</v>
      </c>
      <c r="D6" s="37">
        <v>47</v>
      </c>
      <c r="E6" s="16" t="s">
        <v>89</v>
      </c>
      <c r="F6" s="14">
        <v>15</v>
      </c>
      <c r="G6" s="14">
        <v>1961</v>
      </c>
      <c r="H6" s="14">
        <v>5</v>
      </c>
      <c r="I6" s="16" t="s">
        <v>46</v>
      </c>
      <c r="J6" s="39">
        <v>0.014131944444444444</v>
      </c>
      <c r="K6" s="39">
        <f t="shared" si="1"/>
        <v>0.014131944444444444</v>
      </c>
      <c r="L6" s="40">
        <f t="shared" si="0"/>
        <v>14.742014742014742</v>
      </c>
    </row>
    <row r="7" spans="2:12" ht="22.5">
      <c r="B7" s="37">
        <v>29</v>
      </c>
      <c r="C7" s="38">
        <v>4</v>
      </c>
      <c r="D7" s="37">
        <v>13</v>
      </c>
      <c r="E7" s="16" t="s">
        <v>48</v>
      </c>
      <c r="F7" s="14">
        <v>15</v>
      </c>
      <c r="G7" s="14">
        <v>1955</v>
      </c>
      <c r="H7" s="14">
        <v>5</v>
      </c>
      <c r="I7" s="16" t="s">
        <v>46</v>
      </c>
      <c r="J7" s="39">
        <v>0.015266203703703702</v>
      </c>
      <c r="K7" s="39">
        <f t="shared" si="1"/>
        <v>0.015266203703703702</v>
      </c>
      <c r="L7" s="40">
        <f t="shared" si="0"/>
        <v>13.646702047005308</v>
      </c>
    </row>
    <row r="8" spans="2:12" ht="22.5">
      <c r="B8" s="37">
        <v>35</v>
      </c>
      <c r="C8" s="38">
        <v>5</v>
      </c>
      <c r="D8" s="37">
        <v>51</v>
      </c>
      <c r="E8" s="16" t="s">
        <v>93</v>
      </c>
      <c r="F8" s="14">
        <v>15</v>
      </c>
      <c r="G8" s="14">
        <v>1953</v>
      </c>
      <c r="H8" s="14">
        <v>5</v>
      </c>
      <c r="I8" s="16" t="s">
        <v>94</v>
      </c>
      <c r="J8" s="39">
        <v>0.016099537037037034</v>
      </c>
      <c r="K8" s="39">
        <f t="shared" si="1"/>
        <v>0.016099537037037034</v>
      </c>
      <c r="L8" s="40">
        <f t="shared" si="0"/>
        <v>12.940330697340043</v>
      </c>
    </row>
    <row r="9" spans="2:12" ht="22.5">
      <c r="B9" s="37">
        <v>36</v>
      </c>
      <c r="C9" s="38">
        <v>6</v>
      </c>
      <c r="D9" s="37">
        <v>28</v>
      </c>
      <c r="E9" s="16" t="s">
        <v>58</v>
      </c>
      <c r="F9" s="14">
        <v>15</v>
      </c>
      <c r="G9" s="14">
        <v>1961</v>
      </c>
      <c r="H9" s="14">
        <v>5</v>
      </c>
      <c r="I9" s="16" t="s">
        <v>46</v>
      </c>
      <c r="J9" s="39">
        <v>0.01622685185185185</v>
      </c>
      <c r="K9" s="39">
        <f t="shared" si="1"/>
        <v>0.01622685185185185</v>
      </c>
      <c r="L9" s="40">
        <f t="shared" si="0"/>
        <v>12.838801711840228</v>
      </c>
    </row>
    <row r="10" spans="2:12" ht="12.75">
      <c r="B10" s="37">
        <v>38</v>
      </c>
      <c r="C10" s="38">
        <v>7</v>
      </c>
      <c r="D10" s="37">
        <v>72</v>
      </c>
      <c r="E10" s="16" t="s">
        <v>132</v>
      </c>
      <c r="F10" s="14">
        <v>15</v>
      </c>
      <c r="G10" s="14">
        <v>1944</v>
      </c>
      <c r="H10" s="14">
        <v>5</v>
      </c>
      <c r="I10" s="16" t="s">
        <v>133</v>
      </c>
      <c r="J10" s="39">
        <v>0.016956018518518513</v>
      </c>
      <c r="K10" s="39">
        <f t="shared" si="1"/>
        <v>0.016956018518518513</v>
      </c>
      <c r="L10" s="40">
        <f t="shared" si="0"/>
        <v>12.286689419795222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3:L3"/>
  <sheetViews>
    <sheetView zoomScalePageLayoutView="0" workbookViewId="0" topLeftCell="A1">
      <selection activeCell="B3" sqref="B3:L3"/>
    </sheetView>
  </sheetViews>
  <sheetFormatPr defaultColWidth="9.00390625" defaultRowHeight="12.75"/>
  <sheetData>
    <row r="3" spans="2:12" ht="21.75">
      <c r="B3" s="10" t="s">
        <v>1</v>
      </c>
      <c r="C3" s="10" t="s">
        <v>11</v>
      </c>
      <c r="D3" s="10" t="s">
        <v>10</v>
      </c>
      <c r="E3" s="10" t="s">
        <v>2</v>
      </c>
      <c r="F3" s="10" t="s">
        <v>3</v>
      </c>
      <c r="G3" s="10" t="s">
        <v>34</v>
      </c>
      <c r="H3" s="10" t="s">
        <v>12</v>
      </c>
      <c r="I3" s="10" t="s">
        <v>7</v>
      </c>
      <c r="J3" s="11" t="s">
        <v>14</v>
      </c>
      <c r="K3" s="10" t="s">
        <v>15</v>
      </c>
      <c r="L3" s="10" t="s">
        <v>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3:L4"/>
  <sheetViews>
    <sheetView zoomScalePageLayoutView="0" workbookViewId="0" topLeftCell="A1">
      <selection activeCell="E10" sqref="E10"/>
    </sheetView>
  </sheetViews>
  <sheetFormatPr defaultColWidth="9.00390625" defaultRowHeight="12.75"/>
  <cols>
    <col min="2" max="2" width="5.875" style="0" customWidth="1"/>
    <col min="3" max="3" width="7.00390625" style="0" customWidth="1"/>
    <col min="4" max="4" width="6.00390625" style="0" customWidth="1"/>
    <col min="5" max="5" width="14.25390625" style="0" customWidth="1"/>
    <col min="6" max="6" width="5.625" style="0" customWidth="1"/>
    <col min="7" max="7" width="5.75390625" style="0" customWidth="1"/>
    <col min="8" max="8" width="5.625" style="0" customWidth="1"/>
    <col min="10" max="10" width="8.875" style="0" customWidth="1"/>
  </cols>
  <sheetData>
    <row r="3" spans="2:12" ht="21.75">
      <c r="B3" s="10" t="s">
        <v>1</v>
      </c>
      <c r="C3" s="10" t="s">
        <v>11</v>
      </c>
      <c r="D3" s="10" t="s">
        <v>10</v>
      </c>
      <c r="E3" s="10" t="s">
        <v>2</v>
      </c>
      <c r="F3" s="10" t="s">
        <v>3</v>
      </c>
      <c r="G3" s="10" t="s">
        <v>34</v>
      </c>
      <c r="H3" s="10" t="s">
        <v>12</v>
      </c>
      <c r="I3" s="10" t="s">
        <v>7</v>
      </c>
      <c r="J3" s="11" t="s">
        <v>14</v>
      </c>
      <c r="K3" s="10" t="s">
        <v>15</v>
      </c>
      <c r="L3" s="10" t="s">
        <v>4</v>
      </c>
    </row>
    <row r="4" spans="2:12" ht="12.75">
      <c r="B4" s="37">
        <v>45</v>
      </c>
      <c r="C4" s="38">
        <v>1</v>
      </c>
      <c r="D4" s="37">
        <v>27</v>
      </c>
      <c r="E4" s="16" t="s">
        <v>56</v>
      </c>
      <c r="F4" s="14">
        <v>17</v>
      </c>
      <c r="G4" s="14">
        <v>1972</v>
      </c>
      <c r="H4" s="14">
        <v>5</v>
      </c>
      <c r="I4" s="16" t="s">
        <v>57</v>
      </c>
      <c r="J4" s="39">
        <v>0.01940972222222222</v>
      </c>
      <c r="K4" s="39">
        <f>IF(ISBLANK(J4),"",J4-J$90)</f>
        <v>0.01940972222222222</v>
      </c>
      <c r="L4" s="40">
        <f>IF(OR(ISBLANK(H4),ISBLANK(J4)),"",H4/((MINUTE(J4)/60)+SECOND(J4)/3600))</f>
        <v>10.733452593917711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zoomScaleSheetLayoutView="100" zoomScalePageLayoutView="0" workbookViewId="0" topLeftCell="A4">
      <selection activeCell="A24" sqref="A24:K30"/>
    </sheetView>
  </sheetViews>
  <sheetFormatPr defaultColWidth="9.00390625" defaultRowHeight="12.75"/>
  <cols>
    <col min="1" max="2" width="5.75390625" style="2" customWidth="1"/>
    <col min="3" max="3" width="4.25390625" style="2" customWidth="1"/>
    <col min="4" max="4" width="21.75390625" style="2" customWidth="1"/>
    <col min="5" max="5" width="4.00390625" style="1" customWidth="1"/>
    <col min="6" max="7" width="5.375" style="1" customWidth="1"/>
    <col min="8" max="8" width="21.75390625" style="1" customWidth="1"/>
    <col min="9" max="11" width="8.75390625" style="1" customWidth="1"/>
    <col min="12" max="22" width="9.125" style="1" customWidth="1"/>
    <col min="23" max="23" width="6.75390625" style="1" customWidth="1"/>
    <col min="24" max="16384" width="9.125" style="1" customWidth="1"/>
  </cols>
  <sheetData>
    <row r="1" spans="1:11" s="15" customFormat="1" ht="76.5" customHeight="1" thickBot="1">
      <c r="A1" s="52" t="s">
        <v>16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ht="6.75" customHeight="1"/>
    <row r="3" spans="1:11" s="3" customFormat="1" ht="12.75">
      <c r="A3" s="33" t="s">
        <v>39</v>
      </c>
      <c r="B3" s="32"/>
      <c r="C3" s="32"/>
      <c r="D3" s="32"/>
      <c r="E3" s="34" t="s">
        <v>38</v>
      </c>
      <c r="F3" s="34"/>
      <c r="G3" s="34"/>
      <c r="H3" s="34"/>
      <c r="I3" s="34"/>
      <c r="J3" s="34"/>
      <c r="K3" s="34"/>
    </row>
    <row r="4" spans="5:10" s="5" customFormat="1" ht="11.25">
      <c r="E4" s="4"/>
      <c r="F4" s="4"/>
      <c r="G4" s="4"/>
      <c r="H4" s="4"/>
      <c r="J4" s="4"/>
    </row>
    <row r="5" spans="5:10" s="5" customFormat="1" ht="3" customHeight="1" thickBot="1">
      <c r="E5" s="4"/>
      <c r="F5" s="4"/>
      <c r="G5" s="4"/>
      <c r="H5" s="4"/>
      <c r="J5" s="4"/>
    </row>
    <row r="6" spans="1:11" s="6" customFormat="1" ht="12.75" thickBot="1">
      <c r="A6" s="7" t="s">
        <v>13</v>
      </c>
      <c r="B6" s="24">
        <v>1</v>
      </c>
      <c r="C6" s="50" t="s">
        <v>17</v>
      </c>
      <c r="D6" s="50"/>
      <c r="F6" s="24">
        <v>10</v>
      </c>
      <c r="G6" s="45" t="s">
        <v>23</v>
      </c>
      <c r="H6" s="45"/>
      <c r="I6" s="31" t="s">
        <v>9</v>
      </c>
      <c r="J6" s="29">
        <v>1</v>
      </c>
      <c r="K6" s="30" t="s">
        <v>0</v>
      </c>
    </row>
    <row r="7" spans="1:11" s="9" customFormat="1" ht="12.75" thickBot="1">
      <c r="A7" s="7"/>
      <c r="B7" s="24">
        <v>2</v>
      </c>
      <c r="C7" s="45" t="s">
        <v>18</v>
      </c>
      <c r="D7" s="45"/>
      <c r="F7" s="24">
        <v>11</v>
      </c>
      <c r="G7" s="45" t="s">
        <v>24</v>
      </c>
      <c r="H7" s="45"/>
      <c r="I7" s="8"/>
      <c r="J7" s="29">
        <v>2.5</v>
      </c>
      <c r="K7" s="30" t="s">
        <v>0</v>
      </c>
    </row>
    <row r="8" spans="1:11" s="9" customFormat="1" ht="12.75" thickBot="1">
      <c r="A8" s="7"/>
      <c r="B8" s="24">
        <v>3</v>
      </c>
      <c r="C8" s="45" t="s">
        <v>19</v>
      </c>
      <c r="D8" s="45"/>
      <c r="F8" s="24">
        <v>12</v>
      </c>
      <c r="G8" s="45" t="s">
        <v>25</v>
      </c>
      <c r="H8" s="45"/>
      <c r="I8" s="8"/>
      <c r="J8" s="29">
        <v>5</v>
      </c>
      <c r="K8" s="30" t="s">
        <v>0</v>
      </c>
    </row>
    <row r="9" spans="1:11" s="9" customFormat="1" ht="12">
      <c r="A9" s="7"/>
      <c r="B9" s="24">
        <v>4</v>
      </c>
      <c r="C9" s="45" t="s">
        <v>20</v>
      </c>
      <c r="D9" s="45"/>
      <c r="F9" s="24">
        <v>13</v>
      </c>
      <c r="G9" s="45" t="s">
        <v>26</v>
      </c>
      <c r="H9" s="45"/>
      <c r="I9" s="8"/>
      <c r="J9" s="8"/>
      <c r="K9" s="8"/>
    </row>
    <row r="10" spans="1:11" s="9" customFormat="1" ht="12">
      <c r="A10" s="7"/>
      <c r="B10" s="24">
        <v>5</v>
      </c>
      <c r="C10" s="45" t="s">
        <v>35</v>
      </c>
      <c r="D10" s="45"/>
      <c r="F10" s="24">
        <v>14</v>
      </c>
      <c r="G10" s="45" t="s">
        <v>27</v>
      </c>
      <c r="H10" s="45"/>
      <c r="I10" s="8"/>
      <c r="J10" s="8"/>
      <c r="K10" s="8"/>
    </row>
    <row r="11" spans="1:11" s="9" customFormat="1" ht="12">
      <c r="A11" s="7"/>
      <c r="B11" s="24">
        <v>6</v>
      </c>
      <c r="C11" s="45" t="s">
        <v>36</v>
      </c>
      <c r="D11" s="45"/>
      <c r="F11" s="24">
        <v>15</v>
      </c>
      <c r="G11" s="45" t="s">
        <v>28</v>
      </c>
      <c r="H11" s="45"/>
      <c r="I11" s="8"/>
      <c r="J11" s="8"/>
      <c r="K11" s="8"/>
    </row>
    <row r="12" spans="1:11" s="9" customFormat="1" ht="12">
      <c r="A12" s="7"/>
      <c r="B12" s="24">
        <v>7</v>
      </c>
      <c r="C12" s="45" t="s">
        <v>37</v>
      </c>
      <c r="D12" s="45"/>
      <c r="F12" s="28">
        <v>16</v>
      </c>
      <c r="G12" s="51" t="s">
        <v>29</v>
      </c>
      <c r="H12" s="51"/>
      <c r="I12" s="8"/>
      <c r="J12" s="8"/>
      <c r="K12" s="8"/>
    </row>
    <row r="13" spans="1:11" s="9" customFormat="1" ht="12">
      <c r="A13" s="7"/>
      <c r="B13" s="24">
        <v>8</v>
      </c>
      <c r="C13" s="50" t="s">
        <v>21</v>
      </c>
      <c r="D13" s="50"/>
      <c r="F13" s="28">
        <v>17</v>
      </c>
      <c r="G13" s="44" t="s">
        <v>30</v>
      </c>
      <c r="H13" s="44"/>
      <c r="I13" s="8"/>
      <c r="J13" s="8"/>
      <c r="K13" s="8"/>
    </row>
    <row r="14" spans="1:11" s="9" customFormat="1" ht="12">
      <c r="A14" s="7"/>
      <c r="B14" s="24">
        <v>9</v>
      </c>
      <c r="C14" s="45" t="s">
        <v>22</v>
      </c>
      <c r="D14" s="45"/>
      <c r="E14" s="8"/>
      <c r="F14" s="8"/>
      <c r="G14" s="8"/>
      <c r="H14" s="25"/>
      <c r="I14" s="8"/>
      <c r="J14" s="8"/>
      <c r="K14" s="8"/>
    </row>
    <row r="15" spans="9:11" s="9" customFormat="1" ht="2.25" customHeight="1">
      <c r="I15" s="8"/>
      <c r="J15" s="8"/>
      <c r="K15" s="8"/>
    </row>
    <row r="16" spans="1:11" s="12" customFormat="1" ht="31.5">
      <c r="A16" s="10" t="s">
        <v>1</v>
      </c>
      <c r="B16" s="10" t="s">
        <v>11</v>
      </c>
      <c r="C16" s="10" t="s">
        <v>10</v>
      </c>
      <c r="D16" s="10" t="s">
        <v>2</v>
      </c>
      <c r="E16" s="10" t="s">
        <v>3</v>
      </c>
      <c r="F16" s="10" t="s">
        <v>34</v>
      </c>
      <c r="G16" s="10" t="s">
        <v>12</v>
      </c>
      <c r="H16" s="10" t="s">
        <v>7</v>
      </c>
      <c r="I16" s="11" t="s">
        <v>14</v>
      </c>
      <c r="J16" s="10" t="s">
        <v>15</v>
      </c>
      <c r="K16" s="10" t="s">
        <v>4</v>
      </c>
    </row>
    <row r="17" spans="1:11" s="13" customFormat="1" ht="15">
      <c r="A17" s="48" t="s">
        <v>31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s="22" customFormat="1" ht="12.75">
      <c r="A18" s="18">
        <v>9</v>
      </c>
      <c r="B18" s="18">
        <v>1</v>
      </c>
      <c r="C18" s="18">
        <v>42</v>
      </c>
      <c r="D18" s="16" t="s">
        <v>80</v>
      </c>
      <c r="E18" s="14">
        <v>1</v>
      </c>
      <c r="F18" s="14">
        <v>2005</v>
      </c>
      <c r="G18" s="14">
        <v>1</v>
      </c>
      <c r="H18" s="16" t="s">
        <v>46</v>
      </c>
      <c r="I18" s="36">
        <v>0</v>
      </c>
      <c r="J18" s="36">
        <v>0.0038773148148148143</v>
      </c>
      <c r="K18" s="27">
        <f aca="true" t="shared" si="0" ref="K18:K30">IF(OR(ISBLANK(I18),ISBLANK(J18)),"",J18-I18)</f>
        <v>0.0038773148148148143</v>
      </c>
    </row>
    <row r="19" spans="1:11" s="22" customFormat="1" ht="12.75">
      <c r="A19" s="18">
        <v>10</v>
      </c>
      <c r="B19" s="18">
        <v>2</v>
      </c>
      <c r="C19" s="18">
        <v>31</v>
      </c>
      <c r="D19" s="16" t="s">
        <v>76</v>
      </c>
      <c r="E19" s="14">
        <v>1</v>
      </c>
      <c r="F19" s="14">
        <v>2005</v>
      </c>
      <c r="G19" s="14">
        <v>1</v>
      </c>
      <c r="H19" s="16" t="s">
        <v>77</v>
      </c>
      <c r="I19" s="36">
        <v>0</v>
      </c>
      <c r="J19" s="36">
        <v>0.00400462962962963</v>
      </c>
      <c r="K19" s="27">
        <f t="shared" si="0"/>
        <v>0.00400462962962963</v>
      </c>
    </row>
    <row r="20" spans="1:11" s="22" customFormat="1" ht="12.75">
      <c r="A20" s="18">
        <v>11</v>
      </c>
      <c r="B20" s="18">
        <v>3</v>
      </c>
      <c r="C20" s="18">
        <v>44</v>
      </c>
      <c r="D20" s="16" t="s">
        <v>81</v>
      </c>
      <c r="E20" s="14">
        <v>1</v>
      </c>
      <c r="F20" s="14">
        <v>2005</v>
      </c>
      <c r="G20" s="14">
        <v>1</v>
      </c>
      <c r="H20" s="16" t="s">
        <v>82</v>
      </c>
      <c r="I20" s="36">
        <v>0</v>
      </c>
      <c r="J20" s="36">
        <v>0.004097222222222223</v>
      </c>
      <c r="K20" s="27">
        <f t="shared" si="0"/>
        <v>0.004097222222222223</v>
      </c>
    </row>
    <row r="21" spans="1:11" s="22" customFormat="1" ht="12.75">
      <c r="A21" s="18">
        <v>7</v>
      </c>
      <c r="B21" s="18">
        <v>1</v>
      </c>
      <c r="C21" s="18">
        <v>56</v>
      </c>
      <c r="D21" s="16" t="s">
        <v>83</v>
      </c>
      <c r="E21" s="14">
        <v>2</v>
      </c>
      <c r="F21" s="14">
        <v>2003</v>
      </c>
      <c r="G21" s="14">
        <v>1</v>
      </c>
      <c r="H21" s="16" t="s">
        <v>8</v>
      </c>
      <c r="I21" s="36">
        <v>0</v>
      </c>
      <c r="J21" s="36">
        <v>0.0034490740740740745</v>
      </c>
      <c r="K21" s="27">
        <f t="shared" si="0"/>
        <v>0.0034490740740740745</v>
      </c>
    </row>
    <row r="22" spans="1:11" s="22" customFormat="1" ht="12.75">
      <c r="A22" s="18">
        <v>8</v>
      </c>
      <c r="B22" s="18">
        <v>2</v>
      </c>
      <c r="C22" s="18">
        <v>7</v>
      </c>
      <c r="D22" s="16" t="s">
        <v>70</v>
      </c>
      <c r="E22" s="14">
        <v>2</v>
      </c>
      <c r="F22" s="14">
        <v>2004</v>
      </c>
      <c r="G22" s="14">
        <v>1</v>
      </c>
      <c r="H22" s="16" t="s">
        <v>71</v>
      </c>
      <c r="I22" s="36">
        <v>0</v>
      </c>
      <c r="J22" s="36">
        <v>0.003530092592592592</v>
      </c>
      <c r="K22" s="27">
        <f t="shared" si="0"/>
        <v>0.003530092592592592</v>
      </c>
    </row>
    <row r="23" spans="1:11" s="22" customFormat="1" ht="12.75">
      <c r="A23" s="18">
        <v>12</v>
      </c>
      <c r="B23" s="18">
        <v>3</v>
      </c>
      <c r="C23" s="18">
        <v>3</v>
      </c>
      <c r="D23" s="16" t="s">
        <v>41</v>
      </c>
      <c r="E23" s="14">
        <v>2</v>
      </c>
      <c r="F23" s="14">
        <v>2004</v>
      </c>
      <c r="G23" s="14">
        <v>1</v>
      </c>
      <c r="H23" s="16" t="s">
        <v>8</v>
      </c>
      <c r="I23" s="36">
        <v>0</v>
      </c>
      <c r="J23" s="36">
        <v>0.004247685185185185</v>
      </c>
      <c r="K23" s="27">
        <f t="shared" si="0"/>
        <v>0.004247685185185185</v>
      </c>
    </row>
    <row r="24" spans="1:11" s="22" customFormat="1" ht="12.75">
      <c r="A24" s="18">
        <v>1</v>
      </c>
      <c r="B24" s="18">
        <v>1</v>
      </c>
      <c r="C24" s="18">
        <v>57</v>
      </c>
      <c r="D24" s="16" t="s">
        <v>84</v>
      </c>
      <c r="E24" s="14">
        <v>3</v>
      </c>
      <c r="F24" s="14">
        <v>2002</v>
      </c>
      <c r="G24" s="14">
        <v>1</v>
      </c>
      <c r="H24" s="17" t="s">
        <v>46</v>
      </c>
      <c r="I24" s="36">
        <v>0</v>
      </c>
      <c r="J24" s="36">
        <v>0.0021296296296296298</v>
      </c>
      <c r="K24" s="27">
        <f t="shared" si="0"/>
        <v>0.0021296296296296298</v>
      </c>
    </row>
    <row r="25" spans="1:11" s="22" customFormat="1" ht="12.75">
      <c r="A25" s="18">
        <v>2</v>
      </c>
      <c r="B25" s="18">
        <v>2</v>
      </c>
      <c r="C25" s="18">
        <v>2</v>
      </c>
      <c r="D25" s="16" t="s">
        <v>42</v>
      </c>
      <c r="E25" s="14">
        <v>3</v>
      </c>
      <c r="F25" s="14">
        <v>2002</v>
      </c>
      <c r="G25" s="14">
        <v>1</v>
      </c>
      <c r="H25" s="16" t="s">
        <v>8</v>
      </c>
      <c r="I25" s="36">
        <v>0</v>
      </c>
      <c r="J25" s="36">
        <v>0.0022916666666666667</v>
      </c>
      <c r="K25" s="27">
        <f t="shared" si="0"/>
        <v>0.0022916666666666667</v>
      </c>
    </row>
    <row r="26" spans="1:11" s="22" customFormat="1" ht="12.75">
      <c r="A26" s="18">
        <v>3</v>
      </c>
      <c r="B26" s="18">
        <v>3</v>
      </c>
      <c r="C26" s="18">
        <v>10</v>
      </c>
      <c r="D26" s="16" t="s">
        <v>72</v>
      </c>
      <c r="E26" s="14">
        <v>3</v>
      </c>
      <c r="F26" s="14">
        <v>2001</v>
      </c>
      <c r="G26" s="14">
        <v>1</v>
      </c>
      <c r="H26" s="16" t="s">
        <v>75</v>
      </c>
      <c r="I26" s="36">
        <v>0</v>
      </c>
      <c r="J26" s="36">
        <v>0.0023958333333333336</v>
      </c>
      <c r="K26" s="27">
        <f t="shared" si="0"/>
        <v>0.0023958333333333336</v>
      </c>
    </row>
    <row r="27" spans="1:11" s="22" customFormat="1" ht="12.75">
      <c r="A27" s="18">
        <v>4</v>
      </c>
      <c r="B27" s="18">
        <v>4</v>
      </c>
      <c r="C27" s="18">
        <v>6</v>
      </c>
      <c r="D27" s="16" t="s">
        <v>69</v>
      </c>
      <c r="E27" s="14">
        <v>3</v>
      </c>
      <c r="F27" s="14">
        <v>2001</v>
      </c>
      <c r="G27" s="14">
        <v>1</v>
      </c>
      <c r="H27" s="16" t="s">
        <v>63</v>
      </c>
      <c r="I27" s="36">
        <v>0</v>
      </c>
      <c r="J27" s="36">
        <v>0.0024189814814814816</v>
      </c>
      <c r="K27" s="27">
        <f t="shared" si="0"/>
        <v>0.0024189814814814816</v>
      </c>
    </row>
    <row r="28" spans="1:11" s="22" customFormat="1" ht="12.75">
      <c r="A28" s="18">
        <v>5</v>
      </c>
      <c r="B28" s="18">
        <v>5</v>
      </c>
      <c r="C28" s="18">
        <v>37</v>
      </c>
      <c r="D28" s="16" t="s">
        <v>79</v>
      </c>
      <c r="E28" s="14">
        <v>3</v>
      </c>
      <c r="F28" s="14">
        <v>2002</v>
      </c>
      <c r="G28" s="14">
        <v>1</v>
      </c>
      <c r="H28" s="16" t="s">
        <v>73</v>
      </c>
      <c r="I28" s="36">
        <v>0</v>
      </c>
      <c r="J28" s="36">
        <v>0.0027662037037037034</v>
      </c>
      <c r="K28" s="27">
        <f t="shared" si="0"/>
        <v>0.0027662037037037034</v>
      </c>
    </row>
    <row r="29" spans="1:11" s="22" customFormat="1" ht="12.75">
      <c r="A29" s="18">
        <v>6</v>
      </c>
      <c r="B29" s="18">
        <v>6</v>
      </c>
      <c r="C29" s="18">
        <v>14</v>
      </c>
      <c r="D29" s="16" t="s">
        <v>74</v>
      </c>
      <c r="E29" s="14">
        <v>3</v>
      </c>
      <c r="F29" s="14">
        <v>2001</v>
      </c>
      <c r="G29" s="14">
        <v>1</v>
      </c>
      <c r="H29" s="16" t="s">
        <v>73</v>
      </c>
      <c r="I29" s="36">
        <v>0</v>
      </c>
      <c r="J29" s="36">
        <v>0.002893518518518519</v>
      </c>
      <c r="K29" s="27">
        <f t="shared" si="0"/>
        <v>0.002893518518518519</v>
      </c>
    </row>
    <row r="30" spans="1:11" s="22" customFormat="1" ht="12.75">
      <c r="A30" s="18">
        <v>13</v>
      </c>
      <c r="B30" s="26">
        <v>7</v>
      </c>
      <c r="C30" s="18">
        <v>32</v>
      </c>
      <c r="D30" s="16" t="s">
        <v>78</v>
      </c>
      <c r="E30" s="14">
        <v>3</v>
      </c>
      <c r="F30" s="14">
        <v>2001</v>
      </c>
      <c r="G30" s="14">
        <v>1</v>
      </c>
      <c r="H30" s="16" t="s">
        <v>77</v>
      </c>
      <c r="I30" s="36">
        <v>0</v>
      </c>
      <c r="J30" s="36">
        <v>0.004849537037037037</v>
      </c>
      <c r="K30" s="27">
        <f t="shared" si="0"/>
        <v>0.004849537037037037</v>
      </c>
    </row>
    <row r="31" spans="1:11" s="13" customFormat="1" ht="15">
      <c r="A31" s="46" t="s">
        <v>32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pans="1:11" s="22" customFormat="1" ht="12.75">
      <c r="A32" s="18">
        <v>2</v>
      </c>
      <c r="B32" s="26">
        <v>1</v>
      </c>
      <c r="C32" s="18">
        <v>16</v>
      </c>
      <c r="D32" s="16" t="s">
        <v>113</v>
      </c>
      <c r="E32" s="14">
        <v>4</v>
      </c>
      <c r="F32" s="14">
        <v>1999</v>
      </c>
      <c r="G32" s="14">
        <v>2.5</v>
      </c>
      <c r="H32" s="16" t="s">
        <v>73</v>
      </c>
      <c r="I32" s="36">
        <v>0.002777777777777778</v>
      </c>
      <c r="J32" s="36">
        <v>0.010185185185185184</v>
      </c>
      <c r="K32" s="27">
        <f aca="true" t="shared" si="1" ref="K32:K42">IF(OR(ISBLANK(I32),ISBLANK(J32)),"",J32-I32)</f>
        <v>0.007407407407407406</v>
      </c>
    </row>
    <row r="33" spans="1:11" s="22" customFormat="1" ht="12.75">
      <c r="A33" s="18">
        <v>3</v>
      </c>
      <c r="B33" s="26">
        <v>2</v>
      </c>
      <c r="C33" s="18">
        <v>9</v>
      </c>
      <c r="D33" s="16" t="s">
        <v>123</v>
      </c>
      <c r="E33" s="14">
        <v>4</v>
      </c>
      <c r="F33" s="14">
        <v>1999</v>
      </c>
      <c r="G33" s="14">
        <v>2.5</v>
      </c>
      <c r="H33" s="16" t="s">
        <v>71</v>
      </c>
      <c r="I33" s="36">
        <v>0.002777777777777778</v>
      </c>
      <c r="J33" s="36">
        <v>0.010266203703703703</v>
      </c>
      <c r="K33" s="27">
        <f t="shared" si="1"/>
        <v>0.007488425925925924</v>
      </c>
    </row>
    <row r="34" spans="1:11" s="22" customFormat="1" ht="12.75">
      <c r="A34" s="18">
        <v>5</v>
      </c>
      <c r="B34" s="26">
        <v>3</v>
      </c>
      <c r="C34" s="18">
        <v>25</v>
      </c>
      <c r="D34" s="16" t="s">
        <v>116</v>
      </c>
      <c r="E34" s="14">
        <v>4</v>
      </c>
      <c r="F34" s="14">
        <v>2000</v>
      </c>
      <c r="G34" s="14">
        <v>2.5</v>
      </c>
      <c r="H34" s="16" t="s">
        <v>117</v>
      </c>
      <c r="I34" s="36">
        <v>0.002777777777777778</v>
      </c>
      <c r="J34" s="36">
        <v>0.010659722222222221</v>
      </c>
      <c r="K34" s="27">
        <f t="shared" si="1"/>
        <v>0.007881944444444443</v>
      </c>
    </row>
    <row r="35" spans="1:11" s="22" customFormat="1" ht="12.75">
      <c r="A35" s="18">
        <v>6</v>
      </c>
      <c r="B35" s="26">
        <v>4</v>
      </c>
      <c r="C35" s="18">
        <v>17</v>
      </c>
      <c r="D35" s="16" t="s">
        <v>114</v>
      </c>
      <c r="E35" s="14">
        <v>4</v>
      </c>
      <c r="F35" s="14">
        <v>1999</v>
      </c>
      <c r="G35" s="14">
        <v>2.5</v>
      </c>
      <c r="H35" s="16" t="s">
        <v>46</v>
      </c>
      <c r="I35" s="36">
        <v>0.002777777777777778</v>
      </c>
      <c r="J35" s="36">
        <v>0.010891203703703703</v>
      </c>
      <c r="K35" s="27">
        <f t="shared" si="1"/>
        <v>0.008113425925925925</v>
      </c>
    </row>
    <row r="36" spans="1:11" s="22" customFormat="1" ht="12.75">
      <c r="A36" s="18">
        <v>8</v>
      </c>
      <c r="B36" s="26">
        <v>5</v>
      </c>
      <c r="C36" s="18">
        <v>45</v>
      </c>
      <c r="D36" s="16" t="s">
        <v>120</v>
      </c>
      <c r="E36" s="14">
        <v>4</v>
      </c>
      <c r="F36" s="14">
        <v>2000</v>
      </c>
      <c r="G36" s="14">
        <v>2.5</v>
      </c>
      <c r="H36" s="16" t="s">
        <v>46</v>
      </c>
      <c r="I36" s="36">
        <v>0.002777777777777778</v>
      </c>
      <c r="J36" s="36">
        <v>0.011064814814814814</v>
      </c>
      <c r="K36" s="27">
        <f t="shared" si="1"/>
        <v>0.008287037037037035</v>
      </c>
    </row>
    <row r="37" spans="1:11" s="22" customFormat="1" ht="12.75">
      <c r="A37" s="18">
        <v>7</v>
      </c>
      <c r="B37" s="26">
        <v>1</v>
      </c>
      <c r="C37" s="18">
        <v>6</v>
      </c>
      <c r="D37" s="16" t="s">
        <v>69</v>
      </c>
      <c r="E37" s="14">
        <v>5</v>
      </c>
      <c r="F37" s="14">
        <v>2001</v>
      </c>
      <c r="G37" s="14">
        <v>2.5</v>
      </c>
      <c r="H37" s="16" t="s">
        <v>63</v>
      </c>
      <c r="I37" s="36">
        <v>0.002777777777777778</v>
      </c>
      <c r="J37" s="36">
        <v>0.01091435185185185</v>
      </c>
      <c r="K37" s="27">
        <f t="shared" si="1"/>
        <v>0.008136574074074072</v>
      </c>
    </row>
    <row r="38" spans="1:11" s="22" customFormat="1" ht="12.75">
      <c r="A38" s="18">
        <v>10</v>
      </c>
      <c r="B38" s="26">
        <v>2</v>
      </c>
      <c r="C38" s="18">
        <v>71</v>
      </c>
      <c r="D38" s="16" t="s">
        <v>122</v>
      </c>
      <c r="E38" s="14">
        <v>5</v>
      </c>
      <c r="F38" s="14">
        <v>1999</v>
      </c>
      <c r="G38" s="14">
        <v>2.5</v>
      </c>
      <c r="H38" s="16" t="s">
        <v>73</v>
      </c>
      <c r="I38" s="36">
        <v>0.002777777777777778</v>
      </c>
      <c r="J38" s="36">
        <v>0.011736111111111109</v>
      </c>
      <c r="K38" s="27">
        <f t="shared" si="1"/>
        <v>0.00895833333333333</v>
      </c>
    </row>
    <row r="39" spans="1:11" s="22" customFormat="1" ht="12.75">
      <c r="A39" s="18">
        <v>1</v>
      </c>
      <c r="B39" s="26">
        <v>1</v>
      </c>
      <c r="C39" s="18">
        <v>20</v>
      </c>
      <c r="D39" s="19" t="s">
        <v>115</v>
      </c>
      <c r="E39" s="20">
        <v>7</v>
      </c>
      <c r="F39" s="20">
        <v>1997</v>
      </c>
      <c r="G39" s="20">
        <v>2.5</v>
      </c>
      <c r="H39" s="19" t="s">
        <v>46</v>
      </c>
      <c r="I39" s="36">
        <v>0.002777777777777778</v>
      </c>
      <c r="J39" s="36">
        <v>0.01017361111111111</v>
      </c>
      <c r="K39" s="27">
        <f t="shared" si="1"/>
        <v>0.007395833333333332</v>
      </c>
    </row>
    <row r="40" spans="1:11" s="22" customFormat="1" ht="12.75">
      <c r="A40" s="18">
        <v>4</v>
      </c>
      <c r="B40" s="26">
        <v>2</v>
      </c>
      <c r="C40" s="18">
        <v>62</v>
      </c>
      <c r="D40" s="16" t="s">
        <v>121</v>
      </c>
      <c r="E40" s="14">
        <v>7</v>
      </c>
      <c r="F40" s="14">
        <v>1998</v>
      </c>
      <c r="G40" s="14">
        <v>2.5</v>
      </c>
      <c r="H40" s="16" t="s">
        <v>73</v>
      </c>
      <c r="I40" s="36">
        <v>0.002777777777777778</v>
      </c>
      <c r="J40" s="36">
        <v>0.010439814814814813</v>
      </c>
      <c r="K40" s="27">
        <f t="shared" si="1"/>
        <v>0.007662037037037035</v>
      </c>
    </row>
    <row r="41" spans="1:11" s="22" customFormat="1" ht="12.75">
      <c r="A41" s="18">
        <v>9</v>
      </c>
      <c r="B41" s="26">
        <v>3</v>
      </c>
      <c r="C41" s="18">
        <v>39</v>
      </c>
      <c r="D41" s="19" t="s">
        <v>119</v>
      </c>
      <c r="E41" s="20">
        <v>7</v>
      </c>
      <c r="F41" s="20">
        <v>1998</v>
      </c>
      <c r="G41" s="20">
        <v>2.5</v>
      </c>
      <c r="H41" s="19" t="s">
        <v>73</v>
      </c>
      <c r="I41" s="36">
        <v>0.002777777777777778</v>
      </c>
      <c r="J41" s="36">
        <v>0.011666666666666667</v>
      </c>
      <c r="K41" s="27">
        <f t="shared" si="1"/>
        <v>0.008888888888888889</v>
      </c>
    </row>
    <row r="42" spans="1:11" s="22" customFormat="1" ht="12.75">
      <c r="A42" s="18">
        <v>11</v>
      </c>
      <c r="B42" s="26">
        <v>4</v>
      </c>
      <c r="C42" s="18">
        <v>38</v>
      </c>
      <c r="D42" s="19" t="s">
        <v>118</v>
      </c>
      <c r="E42" s="20">
        <v>7</v>
      </c>
      <c r="F42" s="20">
        <v>1997</v>
      </c>
      <c r="G42" s="20">
        <v>2.5</v>
      </c>
      <c r="H42" s="19" t="s">
        <v>73</v>
      </c>
      <c r="I42" s="36">
        <v>0.002777777777777778</v>
      </c>
      <c r="J42" s="36">
        <v>0.012048611111111112</v>
      </c>
      <c r="K42" s="27">
        <f t="shared" si="1"/>
        <v>0.009270833333333334</v>
      </c>
    </row>
    <row r="43" spans="1:11" s="13" customFormat="1" ht="15">
      <c r="A43" s="46" t="s">
        <v>33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</row>
    <row r="44" spans="1:11" s="22" customFormat="1" ht="12.75">
      <c r="A44" s="18">
        <v>25</v>
      </c>
      <c r="B44" s="26">
        <v>1</v>
      </c>
      <c r="C44" s="18">
        <v>49</v>
      </c>
      <c r="D44" s="16" t="s">
        <v>91</v>
      </c>
      <c r="E44" s="14">
        <v>6</v>
      </c>
      <c r="F44" s="14">
        <v>1997</v>
      </c>
      <c r="G44" s="14">
        <v>5</v>
      </c>
      <c r="H44" s="16" t="s">
        <v>46</v>
      </c>
      <c r="I44" s="23">
        <v>0.02013888888888889</v>
      </c>
      <c r="J44" s="35">
        <v>0.03436342592592593</v>
      </c>
      <c r="K44" s="27">
        <f aca="true" t="shared" si="2" ref="K44:K90">IF(OR(ISBLANK(I44),ISBLANK(J44)),"",J44-I44)</f>
        <v>0.014224537037037039</v>
      </c>
    </row>
    <row r="45" spans="1:11" s="22" customFormat="1" ht="12.75">
      <c r="A45" s="18">
        <v>28</v>
      </c>
      <c r="B45" s="26">
        <v>2</v>
      </c>
      <c r="C45" s="18">
        <v>18</v>
      </c>
      <c r="D45" s="16" t="s">
        <v>50</v>
      </c>
      <c r="E45" s="14">
        <v>6</v>
      </c>
      <c r="F45" s="14">
        <v>1997</v>
      </c>
      <c r="G45" s="14">
        <v>5</v>
      </c>
      <c r="H45" s="16" t="s">
        <v>46</v>
      </c>
      <c r="I45" s="23">
        <v>0.02013888888888889</v>
      </c>
      <c r="J45" s="35">
        <v>0.03523148148148148</v>
      </c>
      <c r="K45" s="27">
        <f t="shared" si="2"/>
        <v>0.015092592592592591</v>
      </c>
    </row>
    <row r="46" spans="1:11" s="22" customFormat="1" ht="12.75">
      <c r="A46" s="18">
        <v>32</v>
      </c>
      <c r="B46" s="26">
        <v>3</v>
      </c>
      <c r="C46" s="18">
        <v>19</v>
      </c>
      <c r="D46" s="16" t="s">
        <v>51</v>
      </c>
      <c r="E46" s="14">
        <v>6</v>
      </c>
      <c r="F46" s="14">
        <v>1998</v>
      </c>
      <c r="G46" s="14">
        <v>5</v>
      </c>
      <c r="H46" s="16" t="s">
        <v>46</v>
      </c>
      <c r="I46" s="23">
        <v>0.02013888888888889</v>
      </c>
      <c r="J46" s="35">
        <v>0.035729166666666666</v>
      </c>
      <c r="K46" s="27">
        <f t="shared" si="2"/>
        <v>0.015590277777777776</v>
      </c>
    </row>
    <row r="47" spans="1:11" s="22" customFormat="1" ht="12.75">
      <c r="A47" s="18">
        <v>34</v>
      </c>
      <c r="B47" s="26">
        <v>4</v>
      </c>
      <c r="C47" s="18">
        <v>15</v>
      </c>
      <c r="D47" s="19" t="s">
        <v>49</v>
      </c>
      <c r="E47" s="20">
        <v>6</v>
      </c>
      <c r="F47" s="20">
        <v>1999</v>
      </c>
      <c r="G47" s="20">
        <v>5</v>
      </c>
      <c r="H47" s="19" t="s">
        <v>46</v>
      </c>
      <c r="I47" s="23">
        <v>0.02013888888888889</v>
      </c>
      <c r="J47" s="35">
        <v>0.035833333333333335</v>
      </c>
      <c r="K47" s="27">
        <f t="shared" si="2"/>
        <v>0.015694444444444445</v>
      </c>
    </row>
    <row r="48" spans="1:11" s="22" customFormat="1" ht="12.75">
      <c r="A48" s="18">
        <v>37</v>
      </c>
      <c r="B48" s="26">
        <v>5</v>
      </c>
      <c r="C48" s="18">
        <v>24</v>
      </c>
      <c r="D48" s="16" t="s">
        <v>68</v>
      </c>
      <c r="E48" s="14">
        <v>6</v>
      </c>
      <c r="F48" s="14">
        <v>1997</v>
      </c>
      <c r="G48" s="14">
        <v>5</v>
      </c>
      <c r="H48" s="16" t="s">
        <v>8</v>
      </c>
      <c r="I48" s="23">
        <v>0.02013888888888889</v>
      </c>
      <c r="J48" s="35">
        <v>0.036458333333333336</v>
      </c>
      <c r="K48" s="27">
        <f t="shared" si="2"/>
        <v>0.016319444444444445</v>
      </c>
    </row>
    <row r="49" spans="1:11" s="22" customFormat="1" ht="12.75">
      <c r="A49" s="18">
        <v>39</v>
      </c>
      <c r="B49" s="26">
        <v>6</v>
      </c>
      <c r="C49" s="18">
        <v>5</v>
      </c>
      <c r="D49" s="16" t="s">
        <v>44</v>
      </c>
      <c r="E49" s="14">
        <v>6</v>
      </c>
      <c r="F49" s="14">
        <v>1997</v>
      </c>
      <c r="G49" s="14">
        <v>5</v>
      </c>
      <c r="H49" s="16" t="s">
        <v>8</v>
      </c>
      <c r="I49" s="23">
        <v>0.02013888888888889</v>
      </c>
      <c r="J49" s="35">
        <v>0.03820601851851852</v>
      </c>
      <c r="K49" s="27">
        <f t="shared" si="2"/>
        <v>0.01806712962962963</v>
      </c>
    </row>
    <row r="50" spans="1:11" s="22" customFormat="1" ht="12.75">
      <c r="A50" s="18">
        <v>42</v>
      </c>
      <c r="B50" s="26">
        <v>7</v>
      </c>
      <c r="C50" s="18">
        <v>69</v>
      </c>
      <c r="D50" s="16" t="s">
        <v>130</v>
      </c>
      <c r="E50" s="14">
        <v>6</v>
      </c>
      <c r="F50" s="14">
        <v>1997</v>
      </c>
      <c r="G50" s="14">
        <v>5</v>
      </c>
      <c r="H50" s="16" t="s">
        <v>8</v>
      </c>
      <c r="I50" s="23">
        <v>0.02013888888888889</v>
      </c>
      <c r="J50" s="35">
        <v>0.03844907407407407</v>
      </c>
      <c r="K50" s="27">
        <f t="shared" si="2"/>
        <v>0.018310185185185183</v>
      </c>
    </row>
    <row r="51" spans="1:11" s="22" customFormat="1" ht="12.75">
      <c r="A51" s="18">
        <v>46</v>
      </c>
      <c r="B51" s="26">
        <v>8</v>
      </c>
      <c r="C51" s="18">
        <v>68</v>
      </c>
      <c r="D51" s="16" t="s">
        <v>128</v>
      </c>
      <c r="E51" s="14">
        <v>6</v>
      </c>
      <c r="F51" s="14">
        <v>1997</v>
      </c>
      <c r="G51" s="14">
        <v>5</v>
      </c>
      <c r="H51" s="16" t="s">
        <v>129</v>
      </c>
      <c r="I51" s="23">
        <v>0.02013888888888889</v>
      </c>
      <c r="J51" s="35">
        <v>0.04428240740740741</v>
      </c>
      <c r="K51" s="27">
        <f t="shared" si="2"/>
        <v>0.02414351851851852</v>
      </c>
    </row>
    <row r="52" spans="1:11" s="22" customFormat="1" ht="12.75">
      <c r="A52" s="18">
        <v>3</v>
      </c>
      <c r="B52" s="26">
        <v>1</v>
      </c>
      <c r="C52" s="18">
        <v>41</v>
      </c>
      <c r="D52" s="16" t="s">
        <v>86</v>
      </c>
      <c r="E52" s="14">
        <v>8</v>
      </c>
      <c r="F52" s="14">
        <v>1995</v>
      </c>
      <c r="G52" s="14">
        <v>5</v>
      </c>
      <c r="H52" s="17" t="s">
        <v>87</v>
      </c>
      <c r="I52" s="23">
        <v>0.02013888888888889</v>
      </c>
      <c r="J52" s="35">
        <v>0.03204861111111111</v>
      </c>
      <c r="K52" s="27">
        <f t="shared" si="2"/>
        <v>0.01190972222222222</v>
      </c>
    </row>
    <row r="53" spans="1:11" s="22" customFormat="1" ht="12.75">
      <c r="A53" s="18">
        <v>16</v>
      </c>
      <c r="B53" s="26">
        <v>2</v>
      </c>
      <c r="C53" s="18">
        <v>70</v>
      </c>
      <c r="D53" s="16" t="s">
        <v>131</v>
      </c>
      <c r="E53" s="14">
        <v>8</v>
      </c>
      <c r="F53" s="14">
        <v>1996</v>
      </c>
      <c r="G53" s="14">
        <v>5</v>
      </c>
      <c r="H53" s="16" t="s">
        <v>73</v>
      </c>
      <c r="I53" s="23">
        <v>0.02013888888888889</v>
      </c>
      <c r="J53" s="35">
        <v>0.03362268518518518</v>
      </c>
      <c r="K53" s="27">
        <f t="shared" si="2"/>
        <v>0.013483796296296289</v>
      </c>
    </row>
    <row r="54" spans="1:11" s="22" customFormat="1" ht="12.75">
      <c r="A54" s="18">
        <v>43</v>
      </c>
      <c r="B54" s="26">
        <v>1</v>
      </c>
      <c r="C54" s="18">
        <v>48</v>
      </c>
      <c r="D54" s="16" t="s">
        <v>90</v>
      </c>
      <c r="E54" s="14">
        <v>9</v>
      </c>
      <c r="F54" s="14">
        <v>1995</v>
      </c>
      <c r="G54" s="14">
        <v>5</v>
      </c>
      <c r="H54" s="16" t="s">
        <v>46</v>
      </c>
      <c r="I54" s="23">
        <v>0.02013888888888889</v>
      </c>
      <c r="J54" s="35">
        <v>0.03846064814814815</v>
      </c>
      <c r="K54" s="27">
        <f t="shared" si="2"/>
        <v>0.018321759259259256</v>
      </c>
    </row>
    <row r="55" spans="1:11" s="22" customFormat="1" ht="12.75">
      <c r="A55" s="18">
        <v>9</v>
      </c>
      <c r="B55" s="26">
        <v>1</v>
      </c>
      <c r="C55" s="18">
        <v>11</v>
      </c>
      <c r="D55" s="16" t="s">
        <v>45</v>
      </c>
      <c r="E55" s="14">
        <v>10</v>
      </c>
      <c r="F55" s="14">
        <v>1994</v>
      </c>
      <c r="G55" s="14">
        <v>5</v>
      </c>
      <c r="H55" s="16" t="s">
        <v>46</v>
      </c>
      <c r="I55" s="23">
        <v>0.02013888888888889</v>
      </c>
      <c r="J55" s="35">
        <v>0.033125</v>
      </c>
      <c r="K55" s="27">
        <f t="shared" si="2"/>
        <v>0.012986111111111111</v>
      </c>
    </row>
    <row r="56" spans="1:11" s="22" customFormat="1" ht="12.75">
      <c r="A56" s="18">
        <v>33</v>
      </c>
      <c r="B56" s="26">
        <v>2</v>
      </c>
      <c r="C56" s="18">
        <v>29</v>
      </c>
      <c r="D56" s="16" t="s">
        <v>59</v>
      </c>
      <c r="E56" s="14">
        <v>10</v>
      </c>
      <c r="F56" s="14">
        <v>1994</v>
      </c>
      <c r="G56" s="14">
        <v>5</v>
      </c>
      <c r="H56" s="16" t="s">
        <v>60</v>
      </c>
      <c r="I56" s="23">
        <v>0.02013888888888889</v>
      </c>
      <c r="J56" s="35">
        <v>0.03579861111111111</v>
      </c>
      <c r="K56" s="27">
        <f t="shared" si="2"/>
        <v>0.015659722222222217</v>
      </c>
    </row>
    <row r="57" spans="1:11" s="22" customFormat="1" ht="12.75">
      <c r="A57" s="18">
        <v>1</v>
      </c>
      <c r="B57" s="26">
        <v>1</v>
      </c>
      <c r="C57" s="18">
        <v>61</v>
      </c>
      <c r="D57" s="16" t="s">
        <v>107</v>
      </c>
      <c r="E57" s="14">
        <v>12</v>
      </c>
      <c r="F57" s="14">
        <v>1991</v>
      </c>
      <c r="G57" s="14">
        <v>5</v>
      </c>
      <c r="H57" s="16" t="s">
        <v>63</v>
      </c>
      <c r="I57" s="23">
        <v>0.02013888888888889</v>
      </c>
      <c r="J57" s="35">
        <v>0.031689814814814816</v>
      </c>
      <c r="K57" s="27">
        <f t="shared" si="2"/>
        <v>0.011550925925925926</v>
      </c>
    </row>
    <row r="58" spans="1:11" s="22" customFormat="1" ht="12.75">
      <c r="A58" s="18">
        <v>7</v>
      </c>
      <c r="B58" s="26">
        <v>2</v>
      </c>
      <c r="C58" s="18">
        <v>73</v>
      </c>
      <c r="D58" s="16" t="s">
        <v>134</v>
      </c>
      <c r="E58" s="14">
        <v>12</v>
      </c>
      <c r="F58" s="14">
        <v>1986</v>
      </c>
      <c r="G58" s="14">
        <v>5</v>
      </c>
      <c r="H58" s="16" t="s">
        <v>135</v>
      </c>
      <c r="I58" s="23">
        <v>0.02013888888888889</v>
      </c>
      <c r="J58" s="35">
        <v>0.03284722222222222</v>
      </c>
      <c r="K58" s="27">
        <f t="shared" si="2"/>
        <v>0.012708333333333332</v>
      </c>
    </row>
    <row r="59" spans="1:11" s="22" customFormat="1" ht="12.75">
      <c r="A59" s="18">
        <v>19</v>
      </c>
      <c r="B59" s="26">
        <v>3</v>
      </c>
      <c r="C59" s="18">
        <v>75</v>
      </c>
      <c r="D59" s="16" t="s">
        <v>138</v>
      </c>
      <c r="E59" s="14">
        <v>12</v>
      </c>
      <c r="F59" s="14">
        <v>1989</v>
      </c>
      <c r="G59" s="14">
        <v>5</v>
      </c>
      <c r="H59" s="16" t="s">
        <v>137</v>
      </c>
      <c r="I59" s="23">
        <v>0.02013888888888889</v>
      </c>
      <c r="J59" s="35">
        <v>0.03380787037037037</v>
      </c>
      <c r="K59" s="27">
        <f t="shared" si="2"/>
        <v>0.01366898148148148</v>
      </c>
    </row>
    <row r="60" spans="1:11" s="22" customFormat="1" ht="12.75">
      <c r="A60" s="18">
        <v>21</v>
      </c>
      <c r="B60" s="26">
        <v>4</v>
      </c>
      <c r="C60" s="18">
        <v>65</v>
      </c>
      <c r="D60" s="16" t="s">
        <v>112</v>
      </c>
      <c r="E60" s="14">
        <v>12</v>
      </c>
      <c r="F60" s="14">
        <v>1986</v>
      </c>
      <c r="G60" s="14">
        <v>5</v>
      </c>
      <c r="H60" s="16" t="s">
        <v>106</v>
      </c>
      <c r="I60" s="23">
        <v>0.02013888888888889</v>
      </c>
      <c r="J60" s="35">
        <v>0.03399305555555556</v>
      </c>
      <c r="K60" s="27">
        <f t="shared" si="2"/>
        <v>0.013854166666666671</v>
      </c>
    </row>
    <row r="61" spans="1:11" s="22" customFormat="1" ht="12.75">
      <c r="A61" s="18">
        <v>22</v>
      </c>
      <c r="B61" s="26">
        <v>5</v>
      </c>
      <c r="C61" s="18">
        <v>26</v>
      </c>
      <c r="D61" s="16" t="s">
        <v>54</v>
      </c>
      <c r="E61" s="14">
        <v>12</v>
      </c>
      <c r="F61" s="14">
        <v>1982</v>
      </c>
      <c r="G61" s="14">
        <v>5</v>
      </c>
      <c r="H61" s="16" t="s">
        <v>55</v>
      </c>
      <c r="I61" s="23">
        <v>0.02013888888888889</v>
      </c>
      <c r="J61" s="35">
        <v>0.0340625</v>
      </c>
      <c r="K61" s="27">
        <f t="shared" si="2"/>
        <v>0.013923611111111112</v>
      </c>
    </row>
    <row r="62" spans="1:11" s="22" customFormat="1" ht="12.75">
      <c r="A62" s="18">
        <v>26</v>
      </c>
      <c r="B62" s="26">
        <v>6</v>
      </c>
      <c r="C62" s="18">
        <v>58</v>
      </c>
      <c r="D62" s="16" t="s">
        <v>102</v>
      </c>
      <c r="E62" s="14">
        <v>12</v>
      </c>
      <c r="F62" s="14">
        <v>1990</v>
      </c>
      <c r="G62" s="14">
        <v>5</v>
      </c>
      <c r="H62" s="16" t="s">
        <v>46</v>
      </c>
      <c r="I62" s="23">
        <v>0.02013888888888889</v>
      </c>
      <c r="J62" s="35">
        <v>0.03466435185185185</v>
      </c>
      <c r="K62" s="27">
        <f t="shared" si="2"/>
        <v>0.014525462962962959</v>
      </c>
    </row>
    <row r="63" spans="1:11" s="22" customFormat="1" ht="12.75">
      <c r="A63" s="18">
        <v>30</v>
      </c>
      <c r="B63" s="26">
        <v>7</v>
      </c>
      <c r="C63" s="18">
        <v>12</v>
      </c>
      <c r="D63" s="16" t="s">
        <v>47</v>
      </c>
      <c r="E63" s="14">
        <v>12</v>
      </c>
      <c r="F63" s="14">
        <v>1992</v>
      </c>
      <c r="G63" s="14">
        <v>5</v>
      </c>
      <c r="H63" s="16" t="s">
        <v>46</v>
      </c>
      <c r="I63" s="23">
        <v>0.02013888888888889</v>
      </c>
      <c r="J63" s="35">
        <v>0.03546296296296297</v>
      </c>
      <c r="K63" s="27">
        <f t="shared" si="2"/>
        <v>0.015324074074074077</v>
      </c>
    </row>
    <row r="64" spans="1:11" s="22" customFormat="1" ht="12.75">
      <c r="A64" s="18">
        <v>31</v>
      </c>
      <c r="B64" s="26">
        <v>8</v>
      </c>
      <c r="C64" s="18">
        <v>30</v>
      </c>
      <c r="D64" s="16" t="s">
        <v>61</v>
      </c>
      <c r="E64" s="14">
        <v>12</v>
      </c>
      <c r="F64" s="14">
        <v>1987</v>
      </c>
      <c r="G64" s="14">
        <v>5</v>
      </c>
      <c r="H64" s="16" t="s">
        <v>62</v>
      </c>
      <c r="I64" s="23">
        <v>0.02013888888888889</v>
      </c>
      <c r="J64" s="35">
        <v>0.03571759259259259</v>
      </c>
      <c r="K64" s="27">
        <f t="shared" si="2"/>
        <v>0.015578703703703702</v>
      </c>
    </row>
    <row r="65" spans="1:11" s="22" customFormat="1" ht="22.5">
      <c r="A65" s="18">
        <v>2</v>
      </c>
      <c r="B65" s="26">
        <v>1</v>
      </c>
      <c r="C65" s="18">
        <v>59</v>
      </c>
      <c r="D65" s="16" t="s">
        <v>103</v>
      </c>
      <c r="E65" s="14">
        <v>13</v>
      </c>
      <c r="F65" s="14">
        <v>1973</v>
      </c>
      <c r="G65" s="14">
        <v>5</v>
      </c>
      <c r="H65" s="16" t="s">
        <v>104</v>
      </c>
      <c r="I65" s="23">
        <v>0.02013888888888889</v>
      </c>
      <c r="J65" s="35">
        <v>0.03193287037037037</v>
      </c>
      <c r="K65" s="27">
        <f t="shared" si="2"/>
        <v>0.011793981481481478</v>
      </c>
    </row>
    <row r="66" spans="1:11" s="22" customFormat="1" ht="12.75">
      <c r="A66" s="18">
        <v>12</v>
      </c>
      <c r="B66" s="26">
        <v>2</v>
      </c>
      <c r="C66" s="18">
        <v>4</v>
      </c>
      <c r="D66" s="16" t="s">
        <v>43</v>
      </c>
      <c r="E66" s="14">
        <v>13</v>
      </c>
      <c r="F66" s="14">
        <v>1981</v>
      </c>
      <c r="G66" s="14">
        <v>5</v>
      </c>
      <c r="H66" s="16" t="s">
        <v>40</v>
      </c>
      <c r="I66" s="23">
        <v>0.02013888888888889</v>
      </c>
      <c r="J66" s="35">
        <v>0.033402777777777774</v>
      </c>
      <c r="K66" s="27">
        <f t="shared" si="2"/>
        <v>0.013263888888888884</v>
      </c>
    </row>
    <row r="67" spans="1:11" s="22" customFormat="1" ht="12.75">
      <c r="A67" s="18">
        <v>14</v>
      </c>
      <c r="B67" s="26">
        <v>3</v>
      </c>
      <c r="C67" s="18">
        <v>74</v>
      </c>
      <c r="D67" s="16" t="s">
        <v>136</v>
      </c>
      <c r="E67" s="14">
        <v>13</v>
      </c>
      <c r="F67" s="14">
        <v>1979</v>
      </c>
      <c r="G67" s="14">
        <v>5</v>
      </c>
      <c r="H67" s="16" t="s">
        <v>137</v>
      </c>
      <c r="I67" s="23">
        <v>0.02013888888888889</v>
      </c>
      <c r="J67" s="35">
        <v>0.03350694444444444</v>
      </c>
      <c r="K67" s="27">
        <f t="shared" si="2"/>
        <v>0.013368055555555553</v>
      </c>
    </row>
    <row r="68" spans="1:11" s="22" customFormat="1" ht="12.75">
      <c r="A68" s="18">
        <v>15</v>
      </c>
      <c r="B68" s="26">
        <v>4</v>
      </c>
      <c r="C68" s="18">
        <v>52</v>
      </c>
      <c r="D68" s="16" t="s">
        <v>95</v>
      </c>
      <c r="E68" s="14">
        <v>13</v>
      </c>
      <c r="F68" s="14">
        <v>1973</v>
      </c>
      <c r="G68" s="14">
        <v>5</v>
      </c>
      <c r="H68" s="16" t="s">
        <v>73</v>
      </c>
      <c r="I68" s="23">
        <v>0.02013888888888889</v>
      </c>
      <c r="J68" s="35">
        <v>0.033553240740740745</v>
      </c>
      <c r="K68" s="27">
        <f t="shared" si="2"/>
        <v>0.013414351851851854</v>
      </c>
    </row>
    <row r="69" spans="1:11" s="22" customFormat="1" ht="12.75">
      <c r="A69" s="18">
        <v>18</v>
      </c>
      <c r="B69" s="26">
        <v>5</v>
      </c>
      <c r="C69" s="18">
        <v>54</v>
      </c>
      <c r="D69" s="16" t="s">
        <v>98</v>
      </c>
      <c r="E69" s="14">
        <v>13</v>
      </c>
      <c r="F69" s="14">
        <v>1979</v>
      </c>
      <c r="G69" s="14">
        <v>5</v>
      </c>
      <c r="H69" s="16" t="s">
        <v>99</v>
      </c>
      <c r="I69" s="23">
        <v>0.02013888888888889</v>
      </c>
      <c r="J69" s="35">
        <v>0.03377314814814815</v>
      </c>
      <c r="K69" s="27">
        <f t="shared" si="2"/>
        <v>0.01363425925925926</v>
      </c>
    </row>
    <row r="70" spans="1:11" s="22" customFormat="1" ht="12.75">
      <c r="A70" s="18">
        <v>44</v>
      </c>
      <c r="B70" s="26">
        <v>6</v>
      </c>
      <c r="C70" s="18">
        <v>67</v>
      </c>
      <c r="D70" s="16" t="s">
        <v>126</v>
      </c>
      <c r="E70" s="14">
        <v>13</v>
      </c>
      <c r="F70" s="14">
        <v>1977</v>
      </c>
      <c r="G70" s="14">
        <v>5</v>
      </c>
      <c r="H70" s="16" t="s">
        <v>127</v>
      </c>
      <c r="I70" s="23">
        <v>0.02013888888888889</v>
      </c>
      <c r="J70" s="35">
        <v>0.038831018518518515</v>
      </c>
      <c r="K70" s="27">
        <f t="shared" si="2"/>
        <v>0.018692129629629625</v>
      </c>
    </row>
    <row r="71" spans="1:11" s="22" customFormat="1" ht="12.75">
      <c r="A71" s="18">
        <v>47</v>
      </c>
      <c r="B71" s="26">
        <v>7</v>
      </c>
      <c r="C71" s="18">
        <v>55</v>
      </c>
      <c r="D71" s="16" t="s">
        <v>100</v>
      </c>
      <c r="E71" s="14">
        <v>13</v>
      </c>
      <c r="F71" s="14">
        <v>1980</v>
      </c>
      <c r="G71" s="14">
        <v>5</v>
      </c>
      <c r="H71" s="16" t="s">
        <v>101</v>
      </c>
      <c r="I71" s="23">
        <v>0.02013888888888889</v>
      </c>
      <c r="J71" s="35">
        <v>0.08333333333333333</v>
      </c>
      <c r="K71" s="27">
        <f t="shared" si="2"/>
        <v>0.06319444444444444</v>
      </c>
    </row>
    <row r="72" spans="1:11" s="22" customFormat="1" ht="12.75">
      <c r="A72" s="18">
        <v>4</v>
      </c>
      <c r="B72" s="26">
        <v>1</v>
      </c>
      <c r="C72" s="18">
        <v>36</v>
      </c>
      <c r="D72" s="16" t="s">
        <v>65</v>
      </c>
      <c r="E72" s="14">
        <v>14</v>
      </c>
      <c r="F72" s="14">
        <v>1969</v>
      </c>
      <c r="G72" s="14">
        <v>5</v>
      </c>
      <c r="H72" s="16" t="s">
        <v>66</v>
      </c>
      <c r="I72" s="23">
        <v>0.02013888888888889</v>
      </c>
      <c r="J72" s="35">
        <v>0.03211805555555556</v>
      </c>
      <c r="K72" s="27">
        <f t="shared" si="2"/>
        <v>0.01197916666666667</v>
      </c>
    </row>
    <row r="73" spans="1:11" s="22" customFormat="1" ht="12.75">
      <c r="A73" s="18">
        <v>5</v>
      </c>
      <c r="B73" s="26">
        <v>2</v>
      </c>
      <c r="C73" s="18">
        <v>64</v>
      </c>
      <c r="D73" s="16" t="s">
        <v>110</v>
      </c>
      <c r="E73" s="14">
        <v>14</v>
      </c>
      <c r="F73" s="14">
        <v>1963</v>
      </c>
      <c r="G73" s="14">
        <v>5</v>
      </c>
      <c r="H73" s="16" t="s">
        <v>111</v>
      </c>
      <c r="I73" s="23">
        <v>0.02013888888888889</v>
      </c>
      <c r="J73" s="35">
        <v>0.032372685185185185</v>
      </c>
      <c r="K73" s="27">
        <f t="shared" si="2"/>
        <v>0.012233796296296295</v>
      </c>
    </row>
    <row r="74" spans="1:11" s="22" customFormat="1" ht="12.75">
      <c r="A74" s="18">
        <v>6</v>
      </c>
      <c r="B74" s="26">
        <v>3</v>
      </c>
      <c r="C74" s="18">
        <v>53</v>
      </c>
      <c r="D74" s="16" t="s">
        <v>96</v>
      </c>
      <c r="E74" s="14">
        <v>14</v>
      </c>
      <c r="F74" s="14">
        <v>1970</v>
      </c>
      <c r="G74" s="14">
        <v>5</v>
      </c>
      <c r="H74" s="16" t="s">
        <v>97</v>
      </c>
      <c r="I74" s="23">
        <v>0.02013888888888889</v>
      </c>
      <c r="J74" s="35">
        <v>0.03273148148148148</v>
      </c>
      <c r="K74" s="27">
        <f t="shared" si="2"/>
        <v>0.01259259259259259</v>
      </c>
    </row>
    <row r="75" spans="1:11" s="22" customFormat="1" ht="12.75">
      <c r="A75" s="18">
        <v>8</v>
      </c>
      <c r="B75" s="26">
        <v>4</v>
      </c>
      <c r="C75" s="18">
        <v>33</v>
      </c>
      <c r="D75" s="16" t="s">
        <v>67</v>
      </c>
      <c r="E75" s="14">
        <v>14</v>
      </c>
      <c r="F75" s="14">
        <v>1968</v>
      </c>
      <c r="G75" s="14">
        <v>5</v>
      </c>
      <c r="H75" s="16" t="s">
        <v>63</v>
      </c>
      <c r="I75" s="23">
        <v>0.02013888888888889</v>
      </c>
      <c r="J75" s="35">
        <v>0.03289351851851852</v>
      </c>
      <c r="K75" s="27">
        <f t="shared" si="2"/>
        <v>0.012754629629629633</v>
      </c>
    </row>
    <row r="76" spans="1:11" s="22" customFormat="1" ht="12.75">
      <c r="A76" s="18">
        <v>10</v>
      </c>
      <c r="B76" s="26">
        <v>5</v>
      </c>
      <c r="C76" s="18">
        <v>60</v>
      </c>
      <c r="D76" s="16" t="s">
        <v>105</v>
      </c>
      <c r="E76" s="14">
        <v>14</v>
      </c>
      <c r="F76" s="14">
        <v>1970</v>
      </c>
      <c r="G76" s="14">
        <v>5</v>
      </c>
      <c r="H76" s="16" t="s">
        <v>106</v>
      </c>
      <c r="I76" s="23">
        <v>0.02013888888888889</v>
      </c>
      <c r="J76" s="35">
        <v>0.03319444444444444</v>
      </c>
      <c r="K76" s="27">
        <f t="shared" si="2"/>
        <v>0.013055555555555553</v>
      </c>
    </row>
    <row r="77" spans="1:11" s="22" customFormat="1" ht="12.75">
      <c r="A77" s="18">
        <v>13</v>
      </c>
      <c r="B77" s="26">
        <v>6</v>
      </c>
      <c r="C77" s="18">
        <v>46</v>
      </c>
      <c r="D77" s="16" t="s">
        <v>88</v>
      </c>
      <c r="E77" s="14">
        <v>14</v>
      </c>
      <c r="F77" s="14">
        <v>1968</v>
      </c>
      <c r="G77" s="14">
        <v>5</v>
      </c>
      <c r="H77" s="16" t="s">
        <v>46</v>
      </c>
      <c r="I77" s="23">
        <v>0.02013888888888889</v>
      </c>
      <c r="J77" s="35">
        <v>0.0334375</v>
      </c>
      <c r="K77" s="27">
        <f t="shared" si="2"/>
        <v>0.013298611111111112</v>
      </c>
    </row>
    <row r="78" spans="1:11" s="22" customFormat="1" ht="12.75">
      <c r="A78" s="18">
        <v>20</v>
      </c>
      <c r="B78" s="26">
        <v>7</v>
      </c>
      <c r="C78" s="18">
        <v>63</v>
      </c>
      <c r="D78" s="16" t="s">
        <v>108</v>
      </c>
      <c r="E78" s="14">
        <v>14</v>
      </c>
      <c r="F78" s="14">
        <v>1962</v>
      </c>
      <c r="G78" s="14">
        <v>5</v>
      </c>
      <c r="H78" s="16" t="s">
        <v>109</v>
      </c>
      <c r="I78" s="23">
        <v>0.02013888888888889</v>
      </c>
      <c r="J78" s="35">
        <v>0.03394675925925926</v>
      </c>
      <c r="K78" s="27">
        <f t="shared" si="2"/>
        <v>0.01380787037037037</v>
      </c>
    </row>
    <row r="79" spans="1:11" s="22" customFormat="1" ht="12.75">
      <c r="A79" s="18">
        <v>23</v>
      </c>
      <c r="B79" s="26">
        <v>8</v>
      </c>
      <c r="C79" s="18">
        <v>50</v>
      </c>
      <c r="D79" s="16" t="s">
        <v>92</v>
      </c>
      <c r="E79" s="14">
        <v>14</v>
      </c>
      <c r="F79" s="14">
        <v>1962</v>
      </c>
      <c r="G79" s="14">
        <v>5</v>
      </c>
      <c r="H79" s="16" t="s">
        <v>66</v>
      </c>
      <c r="I79" s="23">
        <v>0.02013888888888889</v>
      </c>
      <c r="J79" s="35">
        <v>0.034131944444444444</v>
      </c>
      <c r="K79" s="27">
        <f t="shared" si="2"/>
        <v>0.013993055555555554</v>
      </c>
    </row>
    <row r="80" spans="1:11" s="22" customFormat="1" ht="12.75">
      <c r="A80" s="18">
        <v>27</v>
      </c>
      <c r="B80" s="26">
        <v>9</v>
      </c>
      <c r="C80" s="18">
        <v>22</v>
      </c>
      <c r="D80" s="16" t="s">
        <v>53</v>
      </c>
      <c r="E80" s="14">
        <v>14</v>
      </c>
      <c r="F80" s="14">
        <v>1963</v>
      </c>
      <c r="G80" s="14">
        <v>5</v>
      </c>
      <c r="H80" s="16" t="s">
        <v>46</v>
      </c>
      <c r="I80" s="23">
        <v>0.02013888888888889</v>
      </c>
      <c r="J80" s="35">
        <v>0.03471064814814815</v>
      </c>
      <c r="K80" s="27">
        <f t="shared" si="2"/>
        <v>0.01457175925925926</v>
      </c>
    </row>
    <row r="81" spans="1:11" s="22" customFormat="1" ht="12.75">
      <c r="A81" s="18">
        <v>40</v>
      </c>
      <c r="B81" s="26">
        <v>10</v>
      </c>
      <c r="C81" s="18">
        <v>66</v>
      </c>
      <c r="D81" s="16" t="s">
        <v>124</v>
      </c>
      <c r="E81" s="14">
        <v>14</v>
      </c>
      <c r="F81" s="14">
        <v>1963</v>
      </c>
      <c r="G81" s="14">
        <v>5</v>
      </c>
      <c r="H81" s="16" t="s">
        <v>125</v>
      </c>
      <c r="I81" s="23">
        <v>0.02013888888888889</v>
      </c>
      <c r="J81" s="35">
        <v>0.038425925925925926</v>
      </c>
      <c r="K81" s="27">
        <f t="shared" si="2"/>
        <v>0.018287037037037036</v>
      </c>
    </row>
    <row r="82" spans="1:11" s="22" customFormat="1" ht="12.75">
      <c r="A82" s="18">
        <v>41</v>
      </c>
      <c r="B82" s="26">
        <v>11</v>
      </c>
      <c r="C82" s="18">
        <v>21</v>
      </c>
      <c r="D82" s="16" t="s">
        <v>52</v>
      </c>
      <c r="E82" s="14">
        <v>14</v>
      </c>
      <c r="F82" s="14">
        <v>1964</v>
      </c>
      <c r="G82" s="14">
        <v>5</v>
      </c>
      <c r="H82" s="16" t="s">
        <v>46</v>
      </c>
      <c r="I82" s="23">
        <v>0.02013888888888889</v>
      </c>
      <c r="J82" s="35">
        <v>0.0384375</v>
      </c>
      <c r="K82" s="27">
        <f t="shared" si="2"/>
        <v>0.01829861111111111</v>
      </c>
    </row>
    <row r="83" spans="1:11" s="22" customFormat="1" ht="12.75">
      <c r="A83" s="18">
        <v>11</v>
      </c>
      <c r="B83" s="26">
        <v>1</v>
      </c>
      <c r="C83" s="18">
        <v>34</v>
      </c>
      <c r="D83" s="16" t="s">
        <v>64</v>
      </c>
      <c r="E83" s="14">
        <v>15</v>
      </c>
      <c r="F83" s="14">
        <v>1959</v>
      </c>
      <c r="G83" s="14">
        <v>5</v>
      </c>
      <c r="H83" s="16" t="s">
        <v>63</v>
      </c>
      <c r="I83" s="23">
        <v>0.02013888888888889</v>
      </c>
      <c r="J83" s="35">
        <v>0.033344907407407406</v>
      </c>
      <c r="K83" s="27">
        <f t="shared" si="2"/>
        <v>0.013206018518518516</v>
      </c>
    </row>
    <row r="84" spans="1:11" s="22" customFormat="1" ht="12.75">
      <c r="A84" s="18">
        <v>17</v>
      </c>
      <c r="B84" s="26">
        <v>2</v>
      </c>
      <c r="C84" s="18">
        <v>40</v>
      </c>
      <c r="D84" s="16" t="s">
        <v>85</v>
      </c>
      <c r="E84" s="14">
        <v>15</v>
      </c>
      <c r="F84" s="14">
        <v>1961</v>
      </c>
      <c r="G84" s="14">
        <v>5</v>
      </c>
      <c r="H84" s="16" t="s">
        <v>63</v>
      </c>
      <c r="I84" s="23">
        <v>0.02013888888888889</v>
      </c>
      <c r="J84" s="35">
        <v>0.03375</v>
      </c>
      <c r="K84" s="27">
        <f t="shared" si="2"/>
        <v>0.013611111111111112</v>
      </c>
    </row>
    <row r="85" spans="1:11" s="22" customFormat="1" ht="12.75">
      <c r="A85" s="18">
        <v>24</v>
      </c>
      <c r="B85" s="26">
        <v>3</v>
      </c>
      <c r="C85" s="18">
        <v>47</v>
      </c>
      <c r="D85" s="16" t="s">
        <v>89</v>
      </c>
      <c r="E85" s="14">
        <v>15</v>
      </c>
      <c r="F85" s="14">
        <v>1961</v>
      </c>
      <c r="G85" s="14">
        <v>5</v>
      </c>
      <c r="H85" s="16" t="s">
        <v>46</v>
      </c>
      <c r="I85" s="23">
        <v>0.02013888888888889</v>
      </c>
      <c r="J85" s="35">
        <v>0.034270833333333334</v>
      </c>
      <c r="K85" s="27">
        <f t="shared" si="2"/>
        <v>0.014131944444444444</v>
      </c>
    </row>
    <row r="86" spans="1:11" s="22" customFormat="1" ht="12.75">
      <c r="A86" s="18">
        <v>29</v>
      </c>
      <c r="B86" s="26">
        <v>4</v>
      </c>
      <c r="C86" s="18">
        <v>13</v>
      </c>
      <c r="D86" s="16" t="s">
        <v>48</v>
      </c>
      <c r="E86" s="14">
        <v>15</v>
      </c>
      <c r="F86" s="14">
        <v>1955</v>
      </c>
      <c r="G86" s="14">
        <v>5</v>
      </c>
      <c r="H86" s="16" t="s">
        <v>46</v>
      </c>
      <c r="I86" s="23">
        <v>0.02013888888888889</v>
      </c>
      <c r="J86" s="35">
        <v>0.03540509259259259</v>
      </c>
      <c r="K86" s="27">
        <f t="shared" si="2"/>
        <v>0.015266203703703702</v>
      </c>
    </row>
    <row r="87" spans="1:11" ht="12.75">
      <c r="A87" s="18">
        <v>35</v>
      </c>
      <c r="B87" s="26">
        <v>5</v>
      </c>
      <c r="C87" s="18">
        <v>51</v>
      </c>
      <c r="D87" s="16" t="s">
        <v>93</v>
      </c>
      <c r="E87" s="14">
        <v>15</v>
      </c>
      <c r="F87" s="14">
        <v>1953</v>
      </c>
      <c r="G87" s="14">
        <v>5</v>
      </c>
      <c r="H87" s="16" t="s">
        <v>94</v>
      </c>
      <c r="I87" s="23">
        <v>0.02013888888888889</v>
      </c>
      <c r="J87" s="35">
        <v>0.036238425925925924</v>
      </c>
      <c r="K87" s="27">
        <f t="shared" si="2"/>
        <v>0.016099537037037034</v>
      </c>
    </row>
    <row r="88" spans="1:11" ht="12.75">
      <c r="A88" s="18">
        <v>36</v>
      </c>
      <c r="B88" s="26">
        <v>6</v>
      </c>
      <c r="C88" s="18">
        <v>28</v>
      </c>
      <c r="D88" s="16" t="s">
        <v>58</v>
      </c>
      <c r="E88" s="14">
        <v>15</v>
      </c>
      <c r="F88" s="14">
        <v>1961</v>
      </c>
      <c r="G88" s="14">
        <v>5</v>
      </c>
      <c r="H88" s="16" t="s">
        <v>46</v>
      </c>
      <c r="I88" s="23">
        <v>0.02013888888888889</v>
      </c>
      <c r="J88" s="35">
        <v>0.03636574074074074</v>
      </c>
      <c r="K88" s="27">
        <f t="shared" si="2"/>
        <v>0.01622685185185185</v>
      </c>
    </row>
    <row r="89" spans="1:11" ht="12.75">
      <c r="A89" s="18">
        <v>38</v>
      </c>
      <c r="B89" s="26">
        <v>7</v>
      </c>
      <c r="C89" s="18">
        <v>72</v>
      </c>
      <c r="D89" s="16" t="s">
        <v>132</v>
      </c>
      <c r="E89" s="14">
        <v>15</v>
      </c>
      <c r="F89" s="14">
        <v>1944</v>
      </c>
      <c r="G89" s="14">
        <v>5</v>
      </c>
      <c r="H89" s="16" t="s">
        <v>133</v>
      </c>
      <c r="I89" s="23">
        <v>0.02013888888888889</v>
      </c>
      <c r="J89" s="35">
        <v>0.0370949074074074</v>
      </c>
      <c r="K89" s="27">
        <f t="shared" si="2"/>
        <v>0.016956018518518513</v>
      </c>
    </row>
    <row r="90" spans="1:11" ht="12.75">
      <c r="A90" s="18">
        <v>45</v>
      </c>
      <c r="B90" s="26">
        <v>1</v>
      </c>
      <c r="C90" s="18">
        <v>27</v>
      </c>
      <c r="D90" s="16" t="s">
        <v>56</v>
      </c>
      <c r="E90" s="14">
        <v>17</v>
      </c>
      <c r="F90" s="14">
        <v>1972</v>
      </c>
      <c r="G90" s="14">
        <v>5</v>
      </c>
      <c r="H90" s="16" t="s">
        <v>57</v>
      </c>
      <c r="I90" s="23">
        <v>0.02013888888888889</v>
      </c>
      <c r="J90" s="35">
        <v>0.03954861111111111</v>
      </c>
      <c r="K90" s="27">
        <f t="shared" si="2"/>
        <v>0.01940972222222222</v>
      </c>
    </row>
  </sheetData>
  <sheetProtection/>
  <mergeCells count="21">
    <mergeCell ref="A1:K1"/>
    <mergeCell ref="C6:D6"/>
    <mergeCell ref="G6:H6"/>
    <mergeCell ref="C7:D7"/>
    <mergeCell ref="G7:H7"/>
    <mergeCell ref="C10:D10"/>
    <mergeCell ref="G10:H10"/>
    <mergeCell ref="C11:D11"/>
    <mergeCell ref="G11:H11"/>
    <mergeCell ref="C8:D8"/>
    <mergeCell ref="G8:H8"/>
    <mergeCell ref="C9:D9"/>
    <mergeCell ref="G9:H9"/>
    <mergeCell ref="C14:D14"/>
    <mergeCell ref="A17:K17"/>
    <mergeCell ref="A31:K31"/>
    <mergeCell ref="A43:K43"/>
    <mergeCell ref="C12:D12"/>
    <mergeCell ref="G12:H12"/>
    <mergeCell ref="C13:D13"/>
    <mergeCell ref="G13:H13"/>
  </mergeCells>
  <printOptions horizontalCentered="1"/>
  <pageMargins left="0.38" right="0.1968503937007874" top="0.36" bottom="0.28" header="0.22" footer="0.2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L6"/>
  <sheetViews>
    <sheetView zoomScalePageLayoutView="0" workbookViewId="0" topLeftCell="A1">
      <selection activeCell="P24" sqref="P24"/>
    </sheetView>
  </sheetViews>
  <sheetFormatPr defaultColWidth="9.00390625" defaultRowHeight="12.75"/>
  <cols>
    <col min="2" max="2" width="6.00390625" style="0" customWidth="1"/>
    <col min="3" max="3" width="6.125" style="0" customWidth="1"/>
    <col min="4" max="4" width="5.625" style="0" customWidth="1"/>
    <col min="5" max="5" width="11.375" style="0" customWidth="1"/>
    <col min="7" max="7" width="7.00390625" style="0" customWidth="1"/>
    <col min="8" max="8" width="5.125" style="0" customWidth="1"/>
  </cols>
  <sheetData>
    <row r="3" spans="2:12" ht="21.75">
      <c r="B3" s="10" t="s">
        <v>1</v>
      </c>
      <c r="C3" s="10" t="s">
        <v>11</v>
      </c>
      <c r="D3" s="10" t="s">
        <v>10</v>
      </c>
      <c r="E3" s="10" t="s">
        <v>2</v>
      </c>
      <c r="F3" s="10" t="s">
        <v>3</v>
      </c>
      <c r="G3" s="10" t="s">
        <v>34</v>
      </c>
      <c r="H3" s="10" t="s">
        <v>12</v>
      </c>
      <c r="I3" s="10" t="s">
        <v>7</v>
      </c>
      <c r="J3" s="11" t="s">
        <v>4</v>
      </c>
      <c r="K3" s="10" t="s">
        <v>5</v>
      </c>
      <c r="L3" s="10" t="s">
        <v>6</v>
      </c>
    </row>
    <row r="4" spans="2:12" ht="22.5">
      <c r="B4" s="37">
        <v>9</v>
      </c>
      <c r="C4" s="37">
        <v>1</v>
      </c>
      <c r="D4" s="37">
        <v>42</v>
      </c>
      <c r="E4" s="16" t="s">
        <v>80</v>
      </c>
      <c r="F4" s="14">
        <v>1</v>
      </c>
      <c r="G4" s="14">
        <v>2005</v>
      </c>
      <c r="H4" s="14">
        <v>1</v>
      </c>
      <c r="I4" s="16" t="s">
        <v>46</v>
      </c>
      <c r="J4" s="39">
        <v>0.0038773148148148143</v>
      </c>
      <c r="K4" s="39">
        <f>IF(ISBLANK(J4),"",J4-J$17)</f>
        <v>0.0038773148148148143</v>
      </c>
      <c r="L4" s="40">
        <f>IF(OR(ISBLANK(H4),ISBLANK(J4)),"",H4/((MINUTE(J4)/60)+SECOND(J4)/3600))</f>
        <v>10.746268656716417</v>
      </c>
    </row>
    <row r="5" spans="2:12" ht="12.75">
      <c r="B5" s="37">
        <v>10</v>
      </c>
      <c r="C5" s="37">
        <v>2</v>
      </c>
      <c r="D5" s="37">
        <v>31</v>
      </c>
      <c r="E5" s="16" t="s">
        <v>76</v>
      </c>
      <c r="F5" s="14">
        <v>1</v>
      </c>
      <c r="G5" s="14">
        <v>2005</v>
      </c>
      <c r="H5" s="14">
        <v>1</v>
      </c>
      <c r="I5" s="16" t="s">
        <v>77</v>
      </c>
      <c r="J5" s="39">
        <v>0.00400462962962963</v>
      </c>
      <c r="K5" s="39">
        <f>IF(ISBLANK(J5),"",J5-J$17)</f>
        <v>0.00400462962962963</v>
      </c>
      <c r="L5" s="40">
        <f>IF(OR(ISBLANK(H5),ISBLANK(J5)),"",H5/((MINUTE(J5)/60)+SECOND(J5)/3600))</f>
        <v>10.404624277456648</v>
      </c>
    </row>
    <row r="6" spans="2:12" ht="12.75">
      <c r="B6" s="37">
        <v>11</v>
      </c>
      <c r="C6" s="37">
        <v>3</v>
      </c>
      <c r="D6" s="37">
        <v>44</v>
      </c>
      <c r="E6" s="16" t="s">
        <v>81</v>
      </c>
      <c r="F6" s="14">
        <v>1</v>
      </c>
      <c r="G6" s="14">
        <v>2005</v>
      </c>
      <c r="H6" s="14">
        <v>1</v>
      </c>
      <c r="I6" s="16" t="s">
        <v>82</v>
      </c>
      <c r="J6" s="39">
        <v>0.004097222222222223</v>
      </c>
      <c r="K6" s="39">
        <f>IF(ISBLANK(J6),"",J6-J$17)</f>
        <v>0.004097222222222223</v>
      </c>
      <c r="L6" s="40">
        <f>IF(OR(ISBLANK(H6),ISBLANK(J6)),"",H6/((MINUTE(J6)/60)+SECOND(J6)/3600))</f>
        <v>10.16949152542373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L7"/>
  <sheetViews>
    <sheetView zoomScalePageLayoutView="0" workbookViewId="0" topLeftCell="A1">
      <selection activeCell="B5" sqref="B5:L7"/>
    </sheetView>
  </sheetViews>
  <sheetFormatPr defaultColWidth="9.00390625" defaultRowHeight="12.75"/>
  <cols>
    <col min="2" max="3" width="5.75390625" style="0" customWidth="1"/>
    <col min="4" max="4" width="4.25390625" style="0" customWidth="1"/>
    <col min="5" max="5" width="15.875" style="0" customWidth="1"/>
    <col min="6" max="6" width="5.25390625" style="0" customWidth="1"/>
    <col min="7" max="7" width="6.625" style="0" customWidth="1"/>
    <col min="8" max="8" width="4.875" style="0" customWidth="1"/>
  </cols>
  <sheetData>
    <row r="4" spans="2:12" ht="21.75">
      <c r="B4" s="10" t="s">
        <v>1</v>
      </c>
      <c r="C4" s="10" t="s">
        <v>11</v>
      </c>
      <c r="D4" s="10" t="s">
        <v>10</v>
      </c>
      <c r="E4" s="10" t="s">
        <v>2</v>
      </c>
      <c r="F4" s="10" t="s">
        <v>3</v>
      </c>
      <c r="G4" s="10" t="s">
        <v>34</v>
      </c>
      <c r="H4" s="10" t="s">
        <v>12</v>
      </c>
      <c r="I4" s="10" t="s">
        <v>7</v>
      </c>
      <c r="J4" s="11" t="s">
        <v>14</v>
      </c>
      <c r="K4" s="10" t="s">
        <v>15</v>
      </c>
      <c r="L4" s="10" t="s">
        <v>4</v>
      </c>
    </row>
    <row r="5" spans="2:12" ht="22.5">
      <c r="B5" s="37">
        <v>7</v>
      </c>
      <c r="C5" s="37">
        <v>1</v>
      </c>
      <c r="D5" s="37">
        <v>56</v>
      </c>
      <c r="E5" s="16" t="s">
        <v>83</v>
      </c>
      <c r="F5" s="14">
        <v>2</v>
      </c>
      <c r="G5" s="14">
        <v>2003</v>
      </c>
      <c r="H5" s="14">
        <v>1</v>
      </c>
      <c r="I5" s="16" t="s">
        <v>8</v>
      </c>
      <c r="J5" s="39">
        <v>0.0034490740740740745</v>
      </c>
      <c r="K5" s="39">
        <f>IF(ISBLANK(J5),"",J5-J$21)</f>
        <v>0.0034490740740740745</v>
      </c>
      <c r="L5" s="40">
        <f>IF(OR(ISBLANK(H5),ISBLANK(J5)),"",H5/((MINUTE(J5)/60)+SECOND(J5)/3600))</f>
        <v>12.080536912751677</v>
      </c>
    </row>
    <row r="6" spans="2:12" ht="22.5">
      <c r="B6" s="37">
        <v>8</v>
      </c>
      <c r="C6" s="37">
        <v>2</v>
      </c>
      <c r="D6" s="37">
        <v>7</v>
      </c>
      <c r="E6" s="16" t="s">
        <v>70</v>
      </c>
      <c r="F6" s="14">
        <v>2</v>
      </c>
      <c r="G6" s="14">
        <v>2004</v>
      </c>
      <c r="H6" s="14">
        <v>1</v>
      </c>
      <c r="I6" s="16" t="s">
        <v>71</v>
      </c>
      <c r="J6" s="39">
        <v>0.003530092592592592</v>
      </c>
      <c r="K6" s="39">
        <f>IF(ISBLANK(J6),"",J6-J$21)</f>
        <v>0.003530092592592592</v>
      </c>
      <c r="L6" s="40">
        <f>IF(OR(ISBLANK(H6),ISBLANK(J6)),"",H6/((MINUTE(J6)/60)+SECOND(J6)/3600))</f>
        <v>11.80327868852459</v>
      </c>
    </row>
    <row r="7" spans="2:12" ht="22.5">
      <c r="B7" s="37">
        <v>12</v>
      </c>
      <c r="C7" s="37">
        <v>3</v>
      </c>
      <c r="D7" s="37">
        <v>3</v>
      </c>
      <c r="E7" s="16" t="s">
        <v>41</v>
      </c>
      <c r="F7" s="14">
        <v>2</v>
      </c>
      <c r="G7" s="14">
        <v>2004</v>
      </c>
      <c r="H7" s="14">
        <v>1</v>
      </c>
      <c r="I7" s="16" t="s">
        <v>8</v>
      </c>
      <c r="J7" s="39">
        <v>0.004247685185185185</v>
      </c>
      <c r="K7" s="39">
        <f>IF(ISBLANK(J7),"",J7-J$21)</f>
        <v>0.004247685185185185</v>
      </c>
      <c r="L7" s="40">
        <f>IF(OR(ISBLANK(H7),ISBLANK(J7)),"",H7/((MINUTE(J7)/60)+SECOND(J7)/3600))</f>
        <v>9.809264305177111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P14"/>
  <sheetViews>
    <sheetView zoomScalePageLayoutView="0" workbookViewId="0" topLeftCell="A1">
      <selection activeCell="B5" sqref="B5:L11"/>
    </sheetView>
  </sheetViews>
  <sheetFormatPr defaultColWidth="9.00390625" defaultRowHeight="12.75"/>
  <cols>
    <col min="2" max="2" width="4.875" style="0" customWidth="1"/>
    <col min="3" max="3" width="6.00390625" style="0" customWidth="1"/>
    <col min="4" max="4" width="3.875" style="0" customWidth="1"/>
    <col min="5" max="5" width="13.625" style="0" customWidth="1"/>
    <col min="6" max="6" width="3.875" style="0" customWidth="1"/>
    <col min="7" max="7" width="6.375" style="0" customWidth="1"/>
    <col min="8" max="8" width="5.625" style="0" customWidth="1"/>
    <col min="9" max="9" width="10.125" style="0" customWidth="1"/>
  </cols>
  <sheetData>
    <row r="4" spans="2:12" ht="21.75">
      <c r="B4" s="10" t="s">
        <v>1</v>
      </c>
      <c r="C4" s="10" t="s">
        <v>11</v>
      </c>
      <c r="D4" s="10" t="s">
        <v>10</v>
      </c>
      <c r="E4" s="10" t="s">
        <v>2</v>
      </c>
      <c r="F4" s="10" t="s">
        <v>3</v>
      </c>
      <c r="G4" s="10" t="s">
        <v>34</v>
      </c>
      <c r="H4" s="10" t="s">
        <v>12</v>
      </c>
      <c r="I4" s="10" t="s">
        <v>7</v>
      </c>
      <c r="J4" s="11" t="s">
        <v>14</v>
      </c>
      <c r="K4" s="10" t="s">
        <v>15</v>
      </c>
      <c r="L4" s="10" t="s">
        <v>4</v>
      </c>
    </row>
    <row r="5" spans="2:12" ht="22.5">
      <c r="B5" s="37">
        <v>1</v>
      </c>
      <c r="C5" s="37">
        <v>1</v>
      </c>
      <c r="D5" s="37">
        <v>57</v>
      </c>
      <c r="E5" s="16" t="s">
        <v>84</v>
      </c>
      <c r="F5" s="14">
        <v>3</v>
      </c>
      <c r="G5" s="14">
        <v>2002</v>
      </c>
      <c r="H5" s="14">
        <v>1</v>
      </c>
      <c r="I5" s="17" t="s">
        <v>46</v>
      </c>
      <c r="J5" s="42">
        <v>0</v>
      </c>
      <c r="K5" s="42">
        <v>0.0021296296296296298</v>
      </c>
      <c r="L5" s="43">
        <f aca="true" t="shared" si="0" ref="L5:L11">IF(OR(ISBLANK(J5),ISBLANK(K5)),"",K5-J5)</f>
        <v>0.0021296296296296298</v>
      </c>
    </row>
    <row r="6" spans="2:12" ht="22.5">
      <c r="B6" s="37">
        <v>2</v>
      </c>
      <c r="C6" s="37">
        <v>2</v>
      </c>
      <c r="D6" s="37">
        <v>2</v>
      </c>
      <c r="E6" s="16" t="s">
        <v>42</v>
      </c>
      <c r="F6" s="14">
        <v>3</v>
      </c>
      <c r="G6" s="14">
        <v>2002</v>
      </c>
      <c r="H6" s="14">
        <v>1</v>
      </c>
      <c r="I6" s="16" t="s">
        <v>8</v>
      </c>
      <c r="J6" s="42">
        <v>0</v>
      </c>
      <c r="K6" s="42">
        <v>0.0022916666666666667</v>
      </c>
      <c r="L6" s="43">
        <f t="shared" si="0"/>
        <v>0.0022916666666666667</v>
      </c>
    </row>
    <row r="7" spans="2:12" ht="22.5">
      <c r="B7" s="37">
        <v>3</v>
      </c>
      <c r="C7" s="37">
        <v>3</v>
      </c>
      <c r="D7" s="37">
        <v>10</v>
      </c>
      <c r="E7" s="16" t="s">
        <v>72</v>
      </c>
      <c r="F7" s="14">
        <v>3</v>
      </c>
      <c r="G7" s="14">
        <v>2001</v>
      </c>
      <c r="H7" s="14">
        <v>1</v>
      </c>
      <c r="I7" s="16" t="s">
        <v>75</v>
      </c>
      <c r="J7" s="42">
        <v>0</v>
      </c>
      <c r="K7" s="42">
        <v>0.0023958333333333336</v>
      </c>
      <c r="L7" s="43">
        <f t="shared" si="0"/>
        <v>0.0023958333333333336</v>
      </c>
    </row>
    <row r="8" spans="2:12" ht="22.5">
      <c r="B8" s="37">
        <v>4</v>
      </c>
      <c r="C8" s="37">
        <v>4</v>
      </c>
      <c r="D8" s="37">
        <v>6</v>
      </c>
      <c r="E8" s="16" t="s">
        <v>69</v>
      </c>
      <c r="F8" s="14">
        <v>3</v>
      </c>
      <c r="G8" s="14">
        <v>2001</v>
      </c>
      <c r="H8" s="14">
        <v>1</v>
      </c>
      <c r="I8" s="16" t="s">
        <v>63</v>
      </c>
      <c r="J8" s="42">
        <v>0</v>
      </c>
      <c r="K8" s="42">
        <v>0.0024189814814814816</v>
      </c>
      <c r="L8" s="43">
        <f t="shared" si="0"/>
        <v>0.0024189814814814816</v>
      </c>
    </row>
    <row r="9" spans="2:12" ht="12.75">
      <c r="B9" s="37">
        <v>5</v>
      </c>
      <c r="C9" s="37">
        <v>5</v>
      </c>
      <c r="D9" s="37">
        <v>37</v>
      </c>
      <c r="E9" s="16" t="s">
        <v>79</v>
      </c>
      <c r="F9" s="14">
        <v>3</v>
      </c>
      <c r="G9" s="14">
        <v>2002</v>
      </c>
      <c r="H9" s="14">
        <v>1</v>
      </c>
      <c r="I9" s="16" t="s">
        <v>73</v>
      </c>
      <c r="J9" s="42">
        <v>0</v>
      </c>
      <c r="K9" s="42">
        <v>0.0027662037037037034</v>
      </c>
      <c r="L9" s="43">
        <f t="shared" si="0"/>
        <v>0.0027662037037037034</v>
      </c>
    </row>
    <row r="10" spans="2:12" ht="12.75">
      <c r="B10" s="37">
        <v>6</v>
      </c>
      <c r="C10" s="37">
        <v>6</v>
      </c>
      <c r="D10" s="37">
        <v>14</v>
      </c>
      <c r="E10" s="16" t="s">
        <v>74</v>
      </c>
      <c r="F10" s="14">
        <v>3</v>
      </c>
      <c r="G10" s="14">
        <v>2001</v>
      </c>
      <c r="H10" s="14">
        <v>1</v>
      </c>
      <c r="I10" s="16" t="s">
        <v>73</v>
      </c>
      <c r="J10" s="42">
        <v>0</v>
      </c>
      <c r="K10" s="42">
        <v>0.002893518518518519</v>
      </c>
      <c r="L10" s="43">
        <f t="shared" si="0"/>
        <v>0.002893518518518519</v>
      </c>
    </row>
    <row r="11" spans="2:12" ht="12.75">
      <c r="B11" s="37">
        <v>13</v>
      </c>
      <c r="C11" s="38">
        <v>7</v>
      </c>
      <c r="D11" s="37">
        <v>32</v>
      </c>
      <c r="E11" s="16" t="s">
        <v>78</v>
      </c>
      <c r="F11" s="14">
        <v>3</v>
      </c>
      <c r="G11" s="14">
        <v>2001</v>
      </c>
      <c r="H11" s="14">
        <v>1</v>
      </c>
      <c r="I11" s="16" t="s">
        <v>77</v>
      </c>
      <c r="J11" s="42">
        <v>0</v>
      </c>
      <c r="K11" s="42">
        <v>0.004849537037037037</v>
      </c>
      <c r="L11" s="43">
        <f t="shared" si="0"/>
        <v>0.004849537037037037</v>
      </c>
    </row>
    <row r="14" ht="12.75">
      <c r="P14" s="41"/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L9"/>
  <sheetViews>
    <sheetView zoomScalePageLayoutView="0" workbookViewId="0" topLeftCell="A1">
      <selection activeCell="B5" sqref="B5:L9"/>
    </sheetView>
  </sheetViews>
  <sheetFormatPr defaultColWidth="9.00390625" defaultRowHeight="12.75"/>
  <cols>
    <col min="2" max="2" width="5.625" style="0" customWidth="1"/>
    <col min="3" max="3" width="6.375" style="0" customWidth="1"/>
    <col min="4" max="4" width="4.25390625" style="0" customWidth="1"/>
    <col min="5" max="5" width="13.25390625" style="0" customWidth="1"/>
    <col min="6" max="6" width="4.375" style="0" customWidth="1"/>
    <col min="7" max="7" width="5.625" style="0" customWidth="1"/>
    <col min="8" max="8" width="5.00390625" style="0" customWidth="1"/>
  </cols>
  <sheetData>
    <row r="4" spans="2:12" ht="32.25">
      <c r="B4" s="10" t="s">
        <v>1</v>
      </c>
      <c r="C4" s="10" t="s">
        <v>11</v>
      </c>
      <c r="D4" s="10" t="s">
        <v>10</v>
      </c>
      <c r="E4" s="10" t="s">
        <v>2</v>
      </c>
      <c r="F4" s="10" t="s">
        <v>3</v>
      </c>
      <c r="G4" s="10" t="s">
        <v>34</v>
      </c>
      <c r="H4" s="10" t="s">
        <v>12</v>
      </c>
      <c r="I4" s="10" t="s">
        <v>7</v>
      </c>
      <c r="J4" s="11" t="s">
        <v>14</v>
      </c>
      <c r="K4" s="10" t="s">
        <v>15</v>
      </c>
      <c r="L4" s="10" t="s">
        <v>4</v>
      </c>
    </row>
    <row r="5" spans="2:12" ht="12.75">
      <c r="B5" s="37">
        <v>2</v>
      </c>
      <c r="C5" s="38">
        <v>1</v>
      </c>
      <c r="D5" s="37">
        <v>16</v>
      </c>
      <c r="E5" s="16" t="s">
        <v>113</v>
      </c>
      <c r="F5" s="14">
        <v>4</v>
      </c>
      <c r="G5" s="14">
        <v>1999</v>
      </c>
      <c r="H5" s="14">
        <v>2.5</v>
      </c>
      <c r="I5" s="16" t="s">
        <v>73</v>
      </c>
      <c r="J5" s="39">
        <v>0.007407407407407406</v>
      </c>
      <c r="K5" s="39">
        <f>IF(ISBLANK(J5),"",J5-J$32)</f>
        <v>0.007407407407407406</v>
      </c>
      <c r="L5" s="40">
        <f>IF(OR(ISBLANK(H5),ISBLANK(J5)),"",H5/((MINUTE(J5)/60)+SECOND(J5)/3600))</f>
        <v>14.062500000000002</v>
      </c>
    </row>
    <row r="6" spans="2:12" ht="22.5">
      <c r="B6" s="37">
        <v>3</v>
      </c>
      <c r="C6" s="38">
        <v>2</v>
      </c>
      <c r="D6" s="37">
        <v>9</v>
      </c>
      <c r="E6" s="16" t="s">
        <v>123</v>
      </c>
      <c r="F6" s="14">
        <v>4</v>
      </c>
      <c r="G6" s="14">
        <v>1999</v>
      </c>
      <c r="H6" s="14">
        <v>2.5</v>
      </c>
      <c r="I6" s="16" t="s">
        <v>71</v>
      </c>
      <c r="J6" s="39">
        <v>0.007488425925925924</v>
      </c>
      <c r="K6" s="39">
        <f>IF(ISBLANK(J6),"",J6-J$32)</f>
        <v>0.007488425925925924</v>
      </c>
      <c r="L6" s="40">
        <f>IF(OR(ISBLANK(H6),ISBLANK(J6)),"",H6/((MINUTE(J6)/60)+SECOND(J6)/3600))</f>
        <v>13.910355486862441</v>
      </c>
    </row>
    <row r="7" spans="2:12" ht="22.5">
      <c r="B7" s="37">
        <v>5</v>
      </c>
      <c r="C7" s="38">
        <v>3</v>
      </c>
      <c r="D7" s="37">
        <v>25</v>
      </c>
      <c r="E7" s="16" t="s">
        <v>116</v>
      </c>
      <c r="F7" s="14">
        <v>4</v>
      </c>
      <c r="G7" s="14">
        <v>2000</v>
      </c>
      <c r="H7" s="14">
        <v>2.5</v>
      </c>
      <c r="I7" s="16" t="s">
        <v>117</v>
      </c>
      <c r="J7" s="39">
        <v>0.007881944444444443</v>
      </c>
      <c r="K7" s="39">
        <f>IF(ISBLANK(J7),"",J7-J$32)</f>
        <v>0.007881944444444443</v>
      </c>
      <c r="L7" s="40">
        <f>IF(OR(ISBLANK(H7),ISBLANK(J7)),"",H7/((MINUTE(J7)/60)+SECOND(J7)/3600))</f>
        <v>13.215859030837006</v>
      </c>
    </row>
    <row r="8" spans="2:12" ht="22.5">
      <c r="B8" s="37">
        <v>6</v>
      </c>
      <c r="C8" s="38">
        <v>4</v>
      </c>
      <c r="D8" s="37">
        <v>17</v>
      </c>
      <c r="E8" s="16" t="s">
        <v>114</v>
      </c>
      <c r="F8" s="14">
        <v>4</v>
      </c>
      <c r="G8" s="14">
        <v>1999</v>
      </c>
      <c r="H8" s="14">
        <v>2.5</v>
      </c>
      <c r="I8" s="16" t="s">
        <v>46</v>
      </c>
      <c r="J8" s="39">
        <v>0.008113425925925925</v>
      </c>
      <c r="K8" s="39">
        <f>IF(ISBLANK(J8),"",J8-J$32)</f>
        <v>0.008113425925925925</v>
      </c>
      <c r="L8" s="40">
        <f>IF(OR(ISBLANK(H8),ISBLANK(J8)),"",H8/((MINUTE(J8)/60)+SECOND(J8)/3600))</f>
        <v>12.83880171184023</v>
      </c>
    </row>
    <row r="9" spans="2:12" ht="22.5">
      <c r="B9" s="37">
        <v>8</v>
      </c>
      <c r="C9" s="38">
        <v>5</v>
      </c>
      <c r="D9" s="37">
        <v>45</v>
      </c>
      <c r="E9" s="16" t="s">
        <v>120</v>
      </c>
      <c r="F9" s="14">
        <v>4</v>
      </c>
      <c r="G9" s="14">
        <v>2000</v>
      </c>
      <c r="H9" s="14">
        <v>2.5</v>
      </c>
      <c r="I9" s="16" t="s">
        <v>46</v>
      </c>
      <c r="J9" s="39">
        <v>0.008287037037037035</v>
      </c>
      <c r="K9" s="39">
        <f>IF(ISBLANK(J9),"",J9-J$32)</f>
        <v>0.008287037037037035</v>
      </c>
      <c r="L9" s="40">
        <f>IF(OR(ISBLANK(H9),ISBLANK(J9)),"",H9/((MINUTE(J9)/60)+SECOND(J9)/3600))</f>
        <v>12.569832402234638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L5"/>
  <sheetViews>
    <sheetView zoomScalePageLayoutView="0" workbookViewId="0" topLeftCell="A1">
      <selection activeCell="B4" sqref="B4:L5"/>
    </sheetView>
  </sheetViews>
  <sheetFormatPr defaultColWidth="9.00390625" defaultRowHeight="12.75"/>
  <cols>
    <col min="2" max="2" width="5.875" style="0" customWidth="1"/>
    <col min="3" max="3" width="6.375" style="0" customWidth="1"/>
    <col min="4" max="4" width="5.75390625" style="0" customWidth="1"/>
    <col min="5" max="5" width="13.25390625" style="0" customWidth="1"/>
    <col min="6" max="6" width="4.625" style="0" customWidth="1"/>
    <col min="7" max="7" width="7.125" style="0" customWidth="1"/>
    <col min="8" max="8" width="6.00390625" style="0" customWidth="1"/>
  </cols>
  <sheetData>
    <row r="3" spans="2:12" ht="21.75">
      <c r="B3" s="10" t="s">
        <v>1</v>
      </c>
      <c r="C3" s="10" t="s">
        <v>11</v>
      </c>
      <c r="D3" s="10" t="s">
        <v>10</v>
      </c>
      <c r="E3" s="10" t="s">
        <v>2</v>
      </c>
      <c r="F3" s="10" t="s">
        <v>3</v>
      </c>
      <c r="G3" s="10" t="s">
        <v>34</v>
      </c>
      <c r="H3" s="10" t="s">
        <v>12</v>
      </c>
      <c r="I3" s="10" t="s">
        <v>7</v>
      </c>
      <c r="J3" s="11" t="s">
        <v>14</v>
      </c>
      <c r="K3" s="10" t="s">
        <v>15</v>
      </c>
      <c r="L3" s="10" t="s">
        <v>4</v>
      </c>
    </row>
    <row r="4" spans="2:12" ht="22.5">
      <c r="B4" s="18">
        <v>7</v>
      </c>
      <c r="C4" s="26">
        <v>1</v>
      </c>
      <c r="D4" s="18">
        <v>6</v>
      </c>
      <c r="E4" s="19" t="s">
        <v>69</v>
      </c>
      <c r="F4" s="20">
        <v>5</v>
      </c>
      <c r="G4" s="20">
        <v>2001</v>
      </c>
      <c r="H4" s="20">
        <v>2.5</v>
      </c>
      <c r="I4" s="19" t="s">
        <v>63</v>
      </c>
      <c r="J4" s="23">
        <v>0.008136574074074072</v>
      </c>
      <c r="K4" s="23">
        <f>IF(ISBLANK(J4),"",J4-J$37)</f>
        <v>0.008136574074074072</v>
      </c>
      <c r="L4" s="21">
        <f>IF(OR(ISBLANK(H4),ISBLANK(J4)),"",H4/((MINUTE(J4)/60)+SECOND(J4)/3600))</f>
        <v>12.802275960170697</v>
      </c>
    </row>
    <row r="5" spans="2:12" ht="22.5">
      <c r="B5" s="18">
        <v>10</v>
      </c>
      <c r="C5" s="26">
        <v>2</v>
      </c>
      <c r="D5" s="18">
        <v>71</v>
      </c>
      <c r="E5" s="19" t="s">
        <v>122</v>
      </c>
      <c r="F5" s="20">
        <v>5</v>
      </c>
      <c r="G5" s="20">
        <v>1999</v>
      </c>
      <c r="H5" s="20">
        <v>2.5</v>
      </c>
      <c r="I5" s="19" t="s">
        <v>73</v>
      </c>
      <c r="J5" s="23">
        <v>0.00895833333333333</v>
      </c>
      <c r="K5" s="23">
        <f>IF(ISBLANK(J5),"",J5-J$37)</f>
        <v>0.00895833333333333</v>
      </c>
      <c r="L5" s="21">
        <f>IF(OR(ISBLANK(H5),ISBLANK(J5)),"",H5/((MINUTE(J5)/60)+SECOND(J5)/3600))</f>
        <v>11.627906976744185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L11"/>
  <sheetViews>
    <sheetView zoomScalePageLayoutView="0" workbookViewId="0" topLeftCell="A1">
      <selection activeCell="B4" sqref="B4:L11"/>
    </sheetView>
  </sheetViews>
  <sheetFormatPr defaultColWidth="9.00390625" defaultRowHeight="12.75"/>
  <cols>
    <col min="2" max="2" width="5.625" style="0" customWidth="1"/>
    <col min="3" max="3" width="5.125" style="0" customWidth="1"/>
    <col min="4" max="4" width="4.00390625" style="0" customWidth="1"/>
    <col min="5" max="5" width="13.00390625" style="0" customWidth="1"/>
    <col min="6" max="6" width="5.125" style="0" customWidth="1"/>
    <col min="7" max="7" width="6.125" style="0" customWidth="1"/>
    <col min="8" max="8" width="4.375" style="0" customWidth="1"/>
    <col min="9" max="9" width="10.25390625" style="0" customWidth="1"/>
  </cols>
  <sheetData>
    <row r="3" spans="2:12" ht="32.25">
      <c r="B3" s="10" t="s">
        <v>1</v>
      </c>
      <c r="C3" s="10" t="s">
        <v>11</v>
      </c>
      <c r="D3" s="10" t="s">
        <v>10</v>
      </c>
      <c r="E3" s="10" t="s">
        <v>2</v>
      </c>
      <c r="F3" s="10" t="s">
        <v>3</v>
      </c>
      <c r="G3" s="10" t="s">
        <v>34</v>
      </c>
      <c r="H3" s="10" t="s">
        <v>12</v>
      </c>
      <c r="I3" s="10" t="s">
        <v>7</v>
      </c>
      <c r="J3" s="11" t="s">
        <v>14</v>
      </c>
      <c r="K3" s="10" t="s">
        <v>15</v>
      </c>
      <c r="L3" s="10" t="s">
        <v>4</v>
      </c>
    </row>
    <row r="4" spans="2:12" ht="22.5">
      <c r="B4" s="37">
        <v>25</v>
      </c>
      <c r="C4" s="38">
        <v>1</v>
      </c>
      <c r="D4" s="37">
        <v>49</v>
      </c>
      <c r="E4" s="16" t="s">
        <v>91</v>
      </c>
      <c r="F4" s="14">
        <v>6</v>
      </c>
      <c r="G4" s="14">
        <v>1997</v>
      </c>
      <c r="H4" s="14">
        <v>5</v>
      </c>
      <c r="I4" s="16" t="s">
        <v>46</v>
      </c>
      <c r="J4" s="39">
        <v>0.014224537037037039</v>
      </c>
      <c r="K4" s="39">
        <f aca="true" t="shared" si="0" ref="K4:K11">IF(ISBLANK(J4),"",J4-J$44)</f>
        <v>0.014224537037037039</v>
      </c>
      <c r="L4" s="40">
        <f>IF(OR(ISBLANK(H4),ISBLANK(J4)),"",H4/((MINUTE(J4)/60)+SECOND(J4)/3600))</f>
        <v>14.646053702196909</v>
      </c>
    </row>
    <row r="5" spans="2:12" ht="22.5">
      <c r="B5" s="37">
        <v>28</v>
      </c>
      <c r="C5" s="38">
        <v>2</v>
      </c>
      <c r="D5" s="37">
        <v>18</v>
      </c>
      <c r="E5" s="16" t="s">
        <v>50</v>
      </c>
      <c r="F5" s="14">
        <v>6</v>
      </c>
      <c r="G5" s="14">
        <v>1997</v>
      </c>
      <c r="H5" s="14">
        <v>5</v>
      </c>
      <c r="I5" s="16" t="s">
        <v>46</v>
      </c>
      <c r="J5" s="39">
        <v>0.015092592592592591</v>
      </c>
      <c r="K5" s="39">
        <f t="shared" si="0"/>
        <v>0.015092592592592591</v>
      </c>
      <c r="L5" s="40">
        <f aca="true" t="shared" si="1" ref="L5:L11">IF(OR(ISBLANK(H5),ISBLANK(J5)),"",H5/((MINUTE(J5)/60)+SECOND(J5)/3600))</f>
        <v>13.803680981595091</v>
      </c>
    </row>
    <row r="6" spans="2:12" ht="22.5">
      <c r="B6" s="37">
        <v>32</v>
      </c>
      <c r="C6" s="38">
        <v>3</v>
      </c>
      <c r="D6" s="37">
        <v>19</v>
      </c>
      <c r="E6" s="16" t="s">
        <v>51</v>
      </c>
      <c r="F6" s="14">
        <v>6</v>
      </c>
      <c r="G6" s="14">
        <v>1998</v>
      </c>
      <c r="H6" s="14">
        <v>5</v>
      </c>
      <c r="I6" s="16" t="s">
        <v>46</v>
      </c>
      <c r="J6" s="39">
        <v>0.015590277777777776</v>
      </c>
      <c r="K6" s="39">
        <f t="shared" si="0"/>
        <v>0.015590277777777776</v>
      </c>
      <c r="L6" s="40">
        <f t="shared" si="1"/>
        <v>13.3630289532294</v>
      </c>
    </row>
    <row r="7" spans="2:12" ht="22.5">
      <c r="B7" s="37">
        <v>34</v>
      </c>
      <c r="C7" s="38">
        <v>4</v>
      </c>
      <c r="D7" s="37">
        <v>15</v>
      </c>
      <c r="E7" s="16" t="s">
        <v>49</v>
      </c>
      <c r="F7" s="14">
        <v>6</v>
      </c>
      <c r="G7" s="14">
        <v>1999</v>
      </c>
      <c r="H7" s="14">
        <v>5</v>
      </c>
      <c r="I7" s="16" t="s">
        <v>46</v>
      </c>
      <c r="J7" s="39">
        <v>0.015694444444444445</v>
      </c>
      <c r="K7" s="39">
        <f t="shared" si="0"/>
        <v>0.015694444444444445</v>
      </c>
      <c r="L7" s="40">
        <f t="shared" si="1"/>
        <v>13.274336283185841</v>
      </c>
    </row>
    <row r="8" spans="2:12" ht="22.5">
      <c r="B8" s="37">
        <v>37</v>
      </c>
      <c r="C8" s="38">
        <v>5</v>
      </c>
      <c r="D8" s="37">
        <v>24</v>
      </c>
      <c r="E8" s="16" t="s">
        <v>68</v>
      </c>
      <c r="F8" s="14">
        <v>6</v>
      </c>
      <c r="G8" s="14">
        <v>1997</v>
      </c>
      <c r="H8" s="14">
        <v>5</v>
      </c>
      <c r="I8" s="16" t="s">
        <v>8</v>
      </c>
      <c r="J8" s="39">
        <v>0.016319444444444445</v>
      </c>
      <c r="K8" s="39">
        <f t="shared" si="0"/>
        <v>0.016319444444444445</v>
      </c>
      <c r="L8" s="40">
        <f t="shared" si="1"/>
        <v>12.765957446808509</v>
      </c>
    </row>
    <row r="9" spans="2:12" ht="22.5">
      <c r="B9" s="37">
        <v>39</v>
      </c>
      <c r="C9" s="38">
        <v>6</v>
      </c>
      <c r="D9" s="37">
        <v>5</v>
      </c>
      <c r="E9" s="16" t="s">
        <v>44</v>
      </c>
      <c r="F9" s="14">
        <v>6</v>
      </c>
      <c r="G9" s="14">
        <v>1997</v>
      </c>
      <c r="H9" s="14">
        <v>5</v>
      </c>
      <c r="I9" s="16" t="s">
        <v>8</v>
      </c>
      <c r="J9" s="39">
        <v>0.01806712962962963</v>
      </c>
      <c r="K9" s="39">
        <f t="shared" si="0"/>
        <v>0.01806712962962963</v>
      </c>
      <c r="L9" s="40">
        <f t="shared" si="1"/>
        <v>11.531069827033953</v>
      </c>
    </row>
    <row r="10" spans="2:12" ht="22.5">
      <c r="B10" s="37">
        <v>42</v>
      </c>
      <c r="C10" s="38">
        <v>7</v>
      </c>
      <c r="D10" s="37">
        <v>69</v>
      </c>
      <c r="E10" s="16" t="s">
        <v>130</v>
      </c>
      <c r="F10" s="14">
        <v>6</v>
      </c>
      <c r="G10" s="14">
        <v>1997</v>
      </c>
      <c r="H10" s="14">
        <v>5</v>
      </c>
      <c r="I10" s="16" t="s">
        <v>8</v>
      </c>
      <c r="J10" s="39">
        <v>0.018310185185185183</v>
      </c>
      <c r="K10" s="39">
        <f t="shared" si="0"/>
        <v>0.018310185185185183</v>
      </c>
      <c r="L10" s="40">
        <f t="shared" si="1"/>
        <v>11.378002528445005</v>
      </c>
    </row>
    <row r="11" spans="2:12" ht="12.75">
      <c r="B11" s="37">
        <v>46</v>
      </c>
      <c r="C11" s="38">
        <v>8</v>
      </c>
      <c r="D11" s="37">
        <v>68</v>
      </c>
      <c r="E11" s="16" t="s">
        <v>128</v>
      </c>
      <c r="F11" s="14">
        <v>6</v>
      </c>
      <c r="G11" s="14">
        <v>1997</v>
      </c>
      <c r="H11" s="14">
        <v>5</v>
      </c>
      <c r="I11" s="16" t="s">
        <v>129</v>
      </c>
      <c r="J11" s="39">
        <v>0.02414351851851852</v>
      </c>
      <c r="K11" s="39">
        <f t="shared" si="0"/>
        <v>0.02414351851851852</v>
      </c>
      <c r="L11" s="40">
        <f t="shared" si="1"/>
        <v>8.62895493767977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L7"/>
  <sheetViews>
    <sheetView zoomScalePageLayoutView="0" workbookViewId="0" topLeftCell="A1">
      <selection activeCell="E28" sqref="E28:E29"/>
    </sheetView>
  </sheetViews>
  <sheetFormatPr defaultColWidth="9.00390625" defaultRowHeight="12.75"/>
  <cols>
    <col min="2" max="2" width="5.625" style="0" customWidth="1"/>
    <col min="3" max="3" width="6.00390625" style="0" customWidth="1"/>
    <col min="4" max="4" width="4.125" style="0" customWidth="1"/>
    <col min="5" max="5" width="15.125" style="0" customWidth="1"/>
    <col min="6" max="6" width="4.375" style="0" customWidth="1"/>
    <col min="7" max="7" width="6.375" style="0" customWidth="1"/>
    <col min="8" max="8" width="5.25390625" style="0" customWidth="1"/>
  </cols>
  <sheetData>
    <row r="3" spans="2:12" ht="21.75">
      <c r="B3" s="10" t="s">
        <v>1</v>
      </c>
      <c r="C3" s="10" t="s">
        <v>11</v>
      </c>
      <c r="D3" s="10" t="s">
        <v>10</v>
      </c>
      <c r="E3" s="10" t="s">
        <v>2</v>
      </c>
      <c r="F3" s="10" t="s">
        <v>3</v>
      </c>
      <c r="G3" s="10" t="s">
        <v>34</v>
      </c>
      <c r="H3" s="10" t="s">
        <v>12</v>
      </c>
      <c r="I3" s="10" t="s">
        <v>7</v>
      </c>
      <c r="J3" s="11" t="s">
        <v>14</v>
      </c>
      <c r="K3" s="10" t="s">
        <v>15</v>
      </c>
      <c r="L3" s="10" t="s">
        <v>4</v>
      </c>
    </row>
    <row r="4" spans="2:12" ht="22.5">
      <c r="B4" s="37">
        <v>1</v>
      </c>
      <c r="C4" s="38">
        <v>1</v>
      </c>
      <c r="D4" s="37">
        <v>20</v>
      </c>
      <c r="E4" s="16" t="s">
        <v>115</v>
      </c>
      <c r="F4" s="14">
        <v>7</v>
      </c>
      <c r="G4" s="14">
        <v>1997</v>
      </c>
      <c r="H4" s="14">
        <v>2.5</v>
      </c>
      <c r="I4" s="16" t="s">
        <v>46</v>
      </c>
      <c r="J4" s="39">
        <v>0.007395833333333332</v>
      </c>
      <c r="K4" s="39">
        <f>IF(ISBLANK(J4),"",J4-J$39)</f>
        <v>0.007395833333333332</v>
      </c>
      <c r="L4" s="40">
        <f>IF(OR(ISBLANK(H4),ISBLANK(J4)),"",H4/((MINUTE(J4)/60)+SECOND(J4)/3600))</f>
        <v>14.084507042253522</v>
      </c>
    </row>
    <row r="5" spans="2:12" ht="12.75">
      <c r="B5" s="37">
        <v>4</v>
      </c>
      <c r="C5" s="38">
        <v>2</v>
      </c>
      <c r="D5" s="37">
        <v>62</v>
      </c>
      <c r="E5" s="16" t="s">
        <v>121</v>
      </c>
      <c r="F5" s="14">
        <v>7</v>
      </c>
      <c r="G5" s="14">
        <v>1998</v>
      </c>
      <c r="H5" s="14">
        <v>2.5</v>
      </c>
      <c r="I5" s="16" t="s">
        <v>73</v>
      </c>
      <c r="J5" s="39">
        <v>0.007662037037037035</v>
      </c>
      <c r="K5" s="39">
        <f>IF(ISBLANK(J5),"",J5-J$39)</f>
        <v>0.007662037037037035</v>
      </c>
      <c r="L5" s="40">
        <f>IF(OR(ISBLANK(H5),ISBLANK(J5)),"",H5/((MINUTE(J5)/60)+SECOND(J5)/3600))</f>
        <v>13.595166163141995</v>
      </c>
    </row>
    <row r="6" spans="2:12" ht="12.75">
      <c r="B6" s="37">
        <v>9</v>
      </c>
      <c r="C6" s="38">
        <v>3</v>
      </c>
      <c r="D6" s="37">
        <v>39</v>
      </c>
      <c r="E6" s="16" t="s">
        <v>119</v>
      </c>
      <c r="F6" s="14">
        <v>7</v>
      </c>
      <c r="G6" s="14">
        <v>1998</v>
      </c>
      <c r="H6" s="14">
        <v>2.5</v>
      </c>
      <c r="I6" s="16" t="s">
        <v>73</v>
      </c>
      <c r="J6" s="39">
        <v>0.008888888888888889</v>
      </c>
      <c r="K6" s="39">
        <f>IF(ISBLANK(J6),"",J6-J$39)</f>
        <v>0.008888888888888889</v>
      </c>
      <c r="L6" s="40">
        <f>IF(OR(ISBLANK(H6),ISBLANK(J6)),"",H6/((MINUTE(J6)/60)+SECOND(J6)/3600))</f>
        <v>11.71875</v>
      </c>
    </row>
    <row r="7" spans="2:12" ht="12.75">
      <c r="B7" s="37">
        <v>11</v>
      </c>
      <c r="C7" s="38">
        <v>4</v>
      </c>
      <c r="D7" s="37">
        <v>38</v>
      </c>
      <c r="E7" s="16" t="s">
        <v>118</v>
      </c>
      <c r="F7" s="14">
        <v>7</v>
      </c>
      <c r="G7" s="14">
        <v>1997</v>
      </c>
      <c r="H7" s="14">
        <v>2.5</v>
      </c>
      <c r="I7" s="16" t="s">
        <v>73</v>
      </c>
      <c r="J7" s="39">
        <v>0.009270833333333334</v>
      </c>
      <c r="K7" s="39">
        <f>IF(ISBLANK(J7),"",J7-J$39)</f>
        <v>0.009270833333333334</v>
      </c>
      <c r="L7" s="40">
        <f>IF(OR(ISBLANK(H7),ISBLANK(J7)),"",H7/((MINUTE(J7)/60)+SECOND(J7)/3600))</f>
        <v>11.235955056179774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Kozí vrchy 2011</dc:title>
  <dc:subject/>
  <dc:creator/>
  <cp:keywords/>
  <dc:description/>
  <cp:lastModifiedBy>Franta</cp:lastModifiedBy>
  <cp:lastPrinted>2011-04-24T13:33:49Z</cp:lastPrinted>
  <dcterms:created xsi:type="dcterms:W3CDTF">2000-01-31T17:52:29Z</dcterms:created>
  <dcterms:modified xsi:type="dcterms:W3CDTF">2011-04-25T22:14:53Z</dcterms:modified>
  <cp:category/>
  <cp:version/>
  <cp:contentType/>
  <cp:contentStatus/>
</cp:coreProperties>
</file>