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6000" windowHeight="6555" tabRatio="791" activeTab="0"/>
  </bookViews>
  <sheets>
    <sheet name="výsledky v kategoriích" sheetId="1" r:id="rId1"/>
    <sheet name="výsledky celkově" sheetId="2" r:id="rId2"/>
  </sheets>
  <definedNames>
    <definedName name="_xlnm.Print_Titles" localSheetId="1">'výsledky celkově'!$1:$7</definedName>
    <definedName name="_xlnm.Print_Titles" localSheetId="0">'výsledky v kategoriích'!$1:$7</definedName>
  </definedNames>
  <calcPr fullCalcOnLoad="1"/>
</workbook>
</file>

<file path=xl/sharedStrings.xml><?xml version="1.0" encoding="utf-8"?>
<sst xmlns="http://schemas.openxmlformats.org/spreadsheetml/2006/main" count="468" uniqueCount="169">
  <si>
    <t>Poř.</t>
  </si>
  <si>
    <t>Příjmení a jméno</t>
  </si>
  <si>
    <t>Kat.</t>
  </si>
  <si>
    <t>Čas (h:mm:ss)</t>
  </si>
  <si>
    <t>Ztráta (h:mm:ss)</t>
  </si>
  <si>
    <t>Průměr (km/h)</t>
  </si>
  <si>
    <t>Team - sponzor</t>
  </si>
  <si>
    <t>SPZ</t>
  </si>
  <si>
    <t>Kategorie:</t>
  </si>
  <si>
    <t>Trať (km)</t>
  </si>
  <si>
    <t>Richterová Dominika</t>
  </si>
  <si>
    <t>Ašští bajkeři</t>
  </si>
  <si>
    <t>Řezáč Jakub</t>
  </si>
  <si>
    <t>PROFI SPORT GHOST TEAM Cheb</t>
  </si>
  <si>
    <t>Tyrpekl Karel</t>
  </si>
  <si>
    <t>Čechman Martin</t>
  </si>
  <si>
    <t>Cykloteam Ostrov</t>
  </si>
  <si>
    <t>Klauková Aneta</t>
  </si>
  <si>
    <t>Klauko Vojtěch</t>
  </si>
  <si>
    <t>Sýkora Jan</t>
  </si>
  <si>
    <t>Macán Karel</t>
  </si>
  <si>
    <t>TJ Plamen Chodov</t>
  </si>
  <si>
    <t>Macánová Markéta</t>
  </si>
  <si>
    <t>Bosák Jindřich</t>
  </si>
  <si>
    <t>Zadák David</t>
  </si>
  <si>
    <t>Tyrpeklová Andrea</t>
  </si>
  <si>
    <t>Luxík Jiří</t>
  </si>
  <si>
    <t>Lacinová Kateřina</t>
  </si>
  <si>
    <t>Poláková Karolína</t>
  </si>
  <si>
    <t>Teambike Březová</t>
  </si>
  <si>
    <t>TRI Cheb</t>
  </si>
  <si>
    <t>Nováková Anežka</t>
  </si>
  <si>
    <t>Tokárová Regina</t>
  </si>
  <si>
    <t>Nejdek</t>
  </si>
  <si>
    <t>Gubala Milan</t>
  </si>
  <si>
    <t>Kytková Terezie</t>
  </si>
  <si>
    <t>Kočí Vojtěch</t>
  </si>
  <si>
    <t>Novák Přemek</t>
  </si>
  <si>
    <t>Kozlík Jakub</t>
  </si>
  <si>
    <t>Kubík Martin</t>
  </si>
  <si>
    <t>Pořadí v 1. kategorii</t>
  </si>
  <si>
    <t>Pořadí v 4. kategorii</t>
  </si>
  <si>
    <t>Pořadí v 3. kategorii</t>
  </si>
  <si>
    <t>Pořadí v 2. kategorii</t>
  </si>
  <si>
    <t>Landiga Michal</t>
  </si>
  <si>
    <t>Dvorský Antonín</t>
  </si>
  <si>
    <t>Blažek Josef</t>
  </si>
  <si>
    <t>Pořadí v 5. kategorii</t>
  </si>
  <si>
    <t>Pořadí v 6. kategorii</t>
  </si>
  <si>
    <t>Pořadí v 7. kategorii</t>
  </si>
  <si>
    <t>Pavlík Tadeáš</t>
  </si>
  <si>
    <t>Toms Jiří</t>
  </si>
  <si>
    <t>Nováček Jiří</t>
  </si>
  <si>
    <t>Dobeš Radek</t>
  </si>
  <si>
    <t>Aš</t>
  </si>
  <si>
    <t>Blažek Jiří</t>
  </si>
  <si>
    <t>Author Masters Team</t>
  </si>
  <si>
    <t>Rybáček Viktor</t>
  </si>
  <si>
    <t>Kodl Josef</t>
  </si>
  <si>
    <t>MCB Sokolov</t>
  </si>
  <si>
    <t>Bartoš Jiří</t>
  </si>
  <si>
    <t>Hering Pavel</t>
  </si>
  <si>
    <t>Nová Role</t>
  </si>
  <si>
    <t>Kodl Pavel</t>
  </si>
  <si>
    <t>Suchý David</t>
  </si>
  <si>
    <t>AVS Team KV</t>
  </si>
  <si>
    <t>Suchý Vladimír</t>
  </si>
  <si>
    <t>Pořadí v 8. kategorii</t>
  </si>
  <si>
    <t>Pořadí v 10. kategorii</t>
  </si>
  <si>
    <t>Pořadí v 11. kategorii</t>
  </si>
  <si>
    <t>Pořadí v 12. kategorii</t>
  </si>
  <si>
    <t>Pořadí v 13. kategorii</t>
  </si>
  <si>
    <t>Pořadí v 14. kategorii</t>
  </si>
  <si>
    <t>O pohár města Ostrova - Cross-Country (horská kola) - 27.6.2010</t>
  </si>
  <si>
    <t>2. Naděje     (6-9 let)       6. St. žáci     (13-14 let)   10. Junioři         (17-18 let)   14. Veteráni M2 (40-49 let)</t>
  </si>
  <si>
    <t>3. Ml. žákyně (11-12 let)   7. Kadetky    (15-16 let)   11. Ženy           (&gt;=19 let)   15. Veteráni M3 (&gt;=50 let)</t>
  </si>
  <si>
    <t>4. Ml. žáci     (11-12 let)   8. Kadeti       (15-16 let)   12. Muži - elite   (19-29 let)</t>
  </si>
  <si>
    <t>1. Děti         (&lt;=5 let)     5. St.žákyně  (13-14 let)    9. Juniorky       (17-18 let)   13. Veteráni M1 (30-39 let)</t>
  </si>
  <si>
    <t>Bílek Šimon</t>
  </si>
  <si>
    <t>Fitnes Atlantis</t>
  </si>
  <si>
    <t>Klein David</t>
  </si>
  <si>
    <t>LK Slovan</t>
  </si>
  <si>
    <t>Husák Robin</t>
  </si>
  <si>
    <t>Tokár Radim</t>
  </si>
  <si>
    <t>Kloučková Sára</t>
  </si>
  <si>
    <t>Čáslavský Vojtěch</t>
  </si>
  <si>
    <t>Jáchymov</t>
  </si>
  <si>
    <t>Červenka Lukáš</t>
  </si>
  <si>
    <t>Sedlecká Kristýna</t>
  </si>
  <si>
    <t>LK Abertamy</t>
  </si>
  <si>
    <t>Kytka Jakub</t>
  </si>
  <si>
    <t>Richter Tomáš</t>
  </si>
  <si>
    <t>Lubinová Markéta</t>
  </si>
  <si>
    <t>Kotrbach Tomáš</t>
  </si>
  <si>
    <t>Kofron Martin</t>
  </si>
  <si>
    <t>Bílková Valerie</t>
  </si>
  <si>
    <t>Husák Kryštov</t>
  </si>
  <si>
    <t>Klein Viktor</t>
  </si>
  <si>
    <t>Doleželová Tereza</t>
  </si>
  <si>
    <t>Přerost Filip</t>
  </si>
  <si>
    <t>Ostrov</t>
  </si>
  <si>
    <t>Dlouhý Daniel</t>
  </si>
  <si>
    <t>Pavlíková Lucie</t>
  </si>
  <si>
    <t>Richter Jan</t>
  </si>
  <si>
    <t>Kunz Petr</t>
  </si>
  <si>
    <t>Atlantiss Ostrov</t>
  </si>
  <si>
    <t>Kunzová Karolína</t>
  </si>
  <si>
    <t>Kováč Štěpán</t>
  </si>
  <si>
    <t>Hamata Lukáš</t>
  </si>
  <si>
    <t>Pošta Adam</t>
  </si>
  <si>
    <t>Pavlík Tomáš</t>
  </si>
  <si>
    <t>Sedlecký Jan</t>
  </si>
  <si>
    <t>Šverdík Daniel</t>
  </si>
  <si>
    <t>Allaryová Aneta</t>
  </si>
  <si>
    <t>Janusová Petra</t>
  </si>
  <si>
    <t>Černá Eliška</t>
  </si>
  <si>
    <t>Březová</t>
  </si>
  <si>
    <t>Kočová Simona</t>
  </si>
  <si>
    <t>Ježková Hana</t>
  </si>
  <si>
    <t>Hnízdil Team</t>
  </si>
  <si>
    <t>Špalková Miroslava</t>
  </si>
  <si>
    <t>Cheb Cyklosport</t>
  </si>
  <si>
    <t>Kalina Václav</t>
  </si>
  <si>
    <t>Nevix Haug-Land</t>
  </si>
  <si>
    <t>Štros Jan</t>
  </si>
  <si>
    <t>Čechman Jiří</t>
  </si>
  <si>
    <t>Ježek Petr</t>
  </si>
  <si>
    <t>Bartoš Zdeněk</t>
  </si>
  <si>
    <t>Theosport GT</t>
  </si>
  <si>
    <t>Sazima Miloslav</t>
  </si>
  <si>
    <t>Sport Blažek</t>
  </si>
  <si>
    <t>Slávie KV</t>
  </si>
  <si>
    <t>Raušstein Lukáš</t>
  </si>
  <si>
    <t>Klingora František</t>
  </si>
  <si>
    <t>Vataščin Ondřej</t>
  </si>
  <si>
    <t>Novák Petr</t>
  </si>
  <si>
    <t>X-Team Bano KV</t>
  </si>
  <si>
    <t>Neprašek Pavel</t>
  </si>
  <si>
    <t>www.4realshop.eu</t>
  </si>
  <si>
    <t>Moc Martin</t>
  </si>
  <si>
    <t>Marvan Vojtěch</t>
  </si>
  <si>
    <t>Palan Ondřej</t>
  </si>
  <si>
    <t>Goga Míra</t>
  </si>
  <si>
    <t>Kopecký Petr</t>
  </si>
  <si>
    <t>Buřič Radek</t>
  </si>
  <si>
    <t>Petainer Aš</t>
  </si>
  <si>
    <t>Tokár Jiří</t>
  </si>
  <si>
    <t>Luxig Miloslav</t>
  </si>
  <si>
    <t>Ollary Jiří</t>
  </si>
  <si>
    <t>Grobheiser Petr</t>
  </si>
  <si>
    <t>Čechman Ivo</t>
  </si>
  <si>
    <t>Šilhan Jiří</t>
  </si>
  <si>
    <t>Witte Nejdek</t>
  </si>
  <si>
    <t>Koudelková Lenka</t>
  </si>
  <si>
    <t>Pořadí v 9. kategorii</t>
  </si>
  <si>
    <t>Pořadí v 15. kategorii</t>
  </si>
  <si>
    <t>Pořadí bez rozdílu kategorií na trati 0,3 km</t>
  </si>
  <si>
    <t>Pořadí bez rozdílu kategorií na trati 1,3 km</t>
  </si>
  <si>
    <t>Pořadí bez rozdílu kategorií na trati 5,6 km</t>
  </si>
  <si>
    <t>Pořadí bez rozdílu kategorií na trati 8,4 km</t>
  </si>
  <si>
    <t>Pořadí bez rozdílu kategorií na trati 11,2 km</t>
  </si>
  <si>
    <t>Pořadí bez rozdílu kategorií na trati 16,8 km</t>
  </si>
  <si>
    <t>Oubrecht Luboš</t>
  </si>
  <si>
    <t>Bishop</t>
  </si>
  <si>
    <t>Brada Jan</t>
  </si>
  <si>
    <t>Teambike Perštejn</t>
  </si>
  <si>
    <t>DNF</t>
  </si>
  <si>
    <t>Hanuš Vít</t>
  </si>
  <si>
    <t>-1 kolo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</si>
</sst>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#,##0&quot;Kč&quot;;\-#,##0&quot;Kč&quot;"/>
    <numFmt numFmtId="173" formatCode="#,##0&quot;Kč&quot;;[Red]\-#,##0&quot;Kč&quot;"/>
    <numFmt numFmtId="174" formatCode="#,##0.00&quot;Kč&quot;;\-#,##0.00&quot;Kč&quot;"/>
    <numFmt numFmtId="175" formatCode="#,##0.00&quot;Kč&quot;;[Red]\-#,##0.00&quot;Kč&quot;"/>
    <numFmt numFmtId="176" formatCode="_-* #,##0&quot;Kč&quot;_-;\-* #,##0&quot;Kč&quot;_-;_-* &quot;-&quot;&quot;Kč&quot;_-;_-@_-"/>
    <numFmt numFmtId="177" formatCode="_-* #,##0_K_č_-;\-* #,##0_K_č_-;_-* &quot;-&quot;_K_č_-;_-@_-"/>
    <numFmt numFmtId="178" formatCode="_-* #,##0.00&quot;Kč&quot;_-;\-* #,##0.00&quot;Kč&quot;_-;_-* &quot;-&quot;??&quot;Kč&quot;_-;_-@_-"/>
    <numFmt numFmtId="179" formatCode="_-* #,##0.00_K_č_-;\-* #,##0.00_K_č_-;_-* &quot;-&quot;??_K_č_-;_-@_-"/>
    <numFmt numFmtId="180" formatCode="0.000000000"/>
    <numFmt numFmtId="181" formatCode="0.000000"/>
    <numFmt numFmtId="182" formatCode="00"/>
    <numFmt numFmtId="183" formatCode="00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.000"/>
    <numFmt numFmtId="194" formatCode="0.\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\ _K_č"/>
    <numFmt numFmtId="199" formatCode="h:mm:ss;@"/>
    <numFmt numFmtId="200" formatCode="m:ss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8"/>
      <color indexed="57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ahoma"/>
      <family val="2"/>
    </font>
    <font>
      <b/>
      <sz val="14"/>
      <name val="Tahoma"/>
      <family val="2"/>
    </font>
    <font>
      <sz val="16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u val="single"/>
      <sz val="9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10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3" borderId="8" applyNumberFormat="0" applyAlignment="0" applyProtection="0"/>
    <xf numFmtId="0" fontId="19" fillId="12" borderId="8" applyNumberFormat="0" applyAlignment="0" applyProtection="0"/>
    <xf numFmtId="0" fontId="20" fillId="12" borderId="9" applyNumberFormat="0" applyAlignment="0" applyProtection="0"/>
    <xf numFmtId="0" fontId="21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</cellStyleXfs>
  <cellXfs count="27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Border="1" applyAlignment="1">
      <alignment/>
    </xf>
    <xf numFmtId="0" fontId="22" fillId="0" borderId="0" xfId="0" applyFont="1" applyFill="1" applyAlignment="1">
      <alignment/>
    </xf>
    <xf numFmtId="0" fontId="26" fillId="4" borderId="10" xfId="0" applyFont="1" applyFill="1" applyBorder="1" applyAlignment="1">
      <alignment horizontal="center" wrapText="1"/>
    </xf>
    <xf numFmtId="21" fontId="26" fillId="4" borderId="10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21" fontId="27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  <xf numFmtId="2" fontId="27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indent="1"/>
    </xf>
    <xf numFmtId="0" fontId="27" fillId="0" borderId="0" xfId="0" applyNumberFormat="1" applyFont="1" applyBorder="1" applyAlignment="1">
      <alignment/>
    </xf>
    <xf numFmtId="0" fontId="27" fillId="0" borderId="0" xfId="0" applyNumberFormat="1" applyFont="1" applyFill="1" applyAlignment="1">
      <alignment/>
    </xf>
    <xf numFmtId="0" fontId="27" fillId="0" borderId="0" xfId="0" applyNumberFormat="1" applyFont="1" applyAlignment="1">
      <alignment/>
    </xf>
    <xf numFmtId="49" fontId="27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11" borderId="15" xfId="0" applyFont="1" applyFill="1" applyBorder="1" applyAlignment="1">
      <alignment horizontal="center"/>
    </xf>
    <xf numFmtId="0" fontId="23" fillId="11" borderId="16" xfId="0" applyFont="1" applyFill="1" applyBorder="1" applyAlignment="1">
      <alignment horizontal="center"/>
    </xf>
    <xf numFmtId="0" fontId="23" fillId="11" borderId="17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0</xdr:rowOff>
    </xdr:from>
    <xdr:to>
      <xdr:col>5</xdr:col>
      <xdr:colOff>609600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3333"/>
        <a:stretch>
          <a:fillRect/>
        </a:stretch>
      </xdr:blipFill>
      <xdr:spPr>
        <a:xfrm>
          <a:off x="485775" y="266700"/>
          <a:ext cx="3609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1590675</xdr:colOff>
      <xdr:row>1</xdr:row>
      <xdr:rowOff>0</xdr:rowOff>
    </xdr:from>
    <xdr:to>
      <xdr:col>8</xdr:col>
      <xdr:colOff>180975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26670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</xdr:row>
      <xdr:rowOff>0</xdr:rowOff>
    </xdr:from>
    <xdr:to>
      <xdr:col>2</xdr:col>
      <xdr:colOff>1743075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t="16667" b="18182"/>
        <a:stretch>
          <a:fillRect/>
        </a:stretch>
      </xdr:blipFill>
      <xdr:spPr>
        <a:xfrm>
          <a:off x="676275" y="266700"/>
          <a:ext cx="1866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</xdr:row>
      <xdr:rowOff>0</xdr:rowOff>
    </xdr:from>
    <xdr:to>
      <xdr:col>5</xdr:col>
      <xdr:colOff>1123950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0" y="2667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</xdr:row>
      <xdr:rowOff>0</xdr:rowOff>
    </xdr:from>
    <xdr:to>
      <xdr:col>7</xdr:col>
      <xdr:colOff>676275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14975" y="2667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0</xdr:rowOff>
    </xdr:from>
    <xdr:to>
      <xdr:col>5</xdr:col>
      <xdr:colOff>609600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23333"/>
        <a:stretch>
          <a:fillRect/>
        </a:stretch>
      </xdr:blipFill>
      <xdr:spPr>
        <a:xfrm>
          <a:off x="485775" y="266700"/>
          <a:ext cx="3609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1590675</xdr:colOff>
      <xdr:row>1</xdr:row>
      <xdr:rowOff>0</xdr:rowOff>
    </xdr:from>
    <xdr:to>
      <xdr:col>8</xdr:col>
      <xdr:colOff>180975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26670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1</xdr:row>
      <xdr:rowOff>0</xdr:rowOff>
    </xdr:from>
    <xdr:to>
      <xdr:col>2</xdr:col>
      <xdr:colOff>1743075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t="16667" b="18182"/>
        <a:stretch>
          <a:fillRect/>
        </a:stretch>
      </xdr:blipFill>
      <xdr:spPr>
        <a:xfrm>
          <a:off x="676275" y="266700"/>
          <a:ext cx="1866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</xdr:row>
      <xdr:rowOff>0</xdr:rowOff>
    </xdr:from>
    <xdr:to>
      <xdr:col>5</xdr:col>
      <xdr:colOff>1123950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14750" y="266700"/>
          <a:ext cx="895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</xdr:row>
      <xdr:rowOff>0</xdr:rowOff>
    </xdr:from>
    <xdr:to>
      <xdr:col>7</xdr:col>
      <xdr:colOff>676275</xdr:colOff>
      <xdr:row>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14975" y="26670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124"/>
  <sheetViews>
    <sheetView tabSelected="1" zoomScaleSheetLayoutView="100" workbookViewId="0" topLeftCell="A1">
      <selection activeCell="A1" sqref="A1:I1"/>
    </sheetView>
  </sheetViews>
  <sheetFormatPr defaultColWidth="9.00390625" defaultRowHeight="12.75"/>
  <cols>
    <col min="1" max="1" width="5.75390625" style="13" customWidth="1"/>
    <col min="2" max="2" width="4.75390625" style="13" customWidth="1"/>
    <col min="3" max="3" width="25.75390625" style="2" customWidth="1"/>
    <col min="4" max="5" width="4.75390625" style="2" customWidth="1"/>
    <col min="6" max="6" width="25.75390625" style="2" customWidth="1"/>
    <col min="7" max="8" width="8.875" style="2" customWidth="1"/>
    <col min="9" max="9" width="7.75390625" style="2" customWidth="1"/>
    <col min="10" max="16384" width="9.125" style="2" customWidth="1"/>
  </cols>
  <sheetData>
    <row r="1" spans="1:9" s="1" customFormat="1" ht="21" thickBot="1" thickTop="1">
      <c r="A1" s="24" t="s">
        <v>73</v>
      </c>
      <c r="B1" s="25"/>
      <c r="C1" s="25"/>
      <c r="D1" s="25"/>
      <c r="E1" s="25"/>
      <c r="F1" s="25"/>
      <c r="G1" s="25"/>
      <c r="H1" s="25"/>
      <c r="I1" s="26"/>
    </row>
    <row r="2" spans="1:9" s="3" customFormat="1" ht="15" customHeight="1" thickTop="1">
      <c r="A2" s="14" t="s">
        <v>8</v>
      </c>
      <c r="B2" s="17"/>
      <c r="C2" s="17"/>
      <c r="D2" s="17"/>
      <c r="E2" s="17"/>
      <c r="F2" s="17"/>
      <c r="G2" s="17"/>
      <c r="H2" s="17"/>
      <c r="I2" s="17"/>
    </row>
    <row r="3" spans="1:9" s="4" customFormat="1" ht="11.25">
      <c r="A3" s="16" t="s">
        <v>77</v>
      </c>
      <c r="B3" s="18"/>
      <c r="C3" s="18"/>
      <c r="D3" s="18"/>
      <c r="E3" s="19"/>
      <c r="F3" s="19"/>
      <c r="G3" s="19"/>
      <c r="H3" s="17"/>
      <c r="I3" s="17"/>
    </row>
    <row r="4" spans="1:9" s="4" customFormat="1" ht="11.25">
      <c r="A4" s="16" t="s">
        <v>74</v>
      </c>
      <c r="B4" s="18"/>
      <c r="C4" s="18"/>
      <c r="D4" s="19"/>
      <c r="E4" s="19"/>
      <c r="F4" s="19"/>
      <c r="G4" s="19"/>
      <c r="H4" s="17"/>
      <c r="I4" s="17"/>
    </row>
    <row r="5" spans="1:9" s="4" customFormat="1" ht="11.25">
      <c r="A5" s="16" t="s">
        <v>75</v>
      </c>
      <c r="B5" s="18"/>
      <c r="C5" s="18"/>
      <c r="D5" s="19"/>
      <c r="E5" s="19"/>
      <c r="F5" s="19"/>
      <c r="G5" s="19"/>
      <c r="H5" s="17"/>
      <c r="I5" s="17"/>
    </row>
    <row r="6" spans="1:9" s="4" customFormat="1" ht="11.25">
      <c r="A6" s="16" t="s">
        <v>76</v>
      </c>
      <c r="B6" s="18"/>
      <c r="C6" s="18"/>
      <c r="D6" s="19"/>
      <c r="E6" s="19"/>
      <c r="F6" s="19"/>
      <c r="G6" s="19"/>
      <c r="H6" s="17"/>
      <c r="I6" s="17"/>
    </row>
    <row r="7" spans="1:9" s="7" customFormat="1" ht="21.75" customHeight="1">
      <c r="A7" s="5" t="s">
        <v>0</v>
      </c>
      <c r="B7" s="5" t="s">
        <v>7</v>
      </c>
      <c r="C7" s="5" t="s">
        <v>1</v>
      </c>
      <c r="D7" s="5" t="s">
        <v>2</v>
      </c>
      <c r="E7" s="5" t="s">
        <v>9</v>
      </c>
      <c r="F7" s="5" t="s">
        <v>6</v>
      </c>
      <c r="G7" s="6" t="s">
        <v>3</v>
      </c>
      <c r="H7" s="5" t="s">
        <v>4</v>
      </c>
      <c r="I7" s="5" t="s">
        <v>5</v>
      </c>
    </row>
    <row r="8" spans="1:9" s="12" customFormat="1" ht="12.75">
      <c r="A8" s="21" t="s">
        <v>40</v>
      </c>
      <c r="B8" s="22"/>
      <c r="C8" s="22"/>
      <c r="D8" s="22"/>
      <c r="E8" s="22"/>
      <c r="F8" s="22"/>
      <c r="G8" s="22"/>
      <c r="H8" s="22"/>
      <c r="I8" s="23"/>
    </row>
    <row r="9" spans="1:9" s="12" customFormat="1" ht="11.25">
      <c r="A9" s="8">
        <v>1</v>
      </c>
      <c r="B9" s="8">
        <v>3</v>
      </c>
      <c r="C9" s="9" t="s">
        <v>107</v>
      </c>
      <c r="D9" s="10">
        <v>1</v>
      </c>
      <c r="E9" s="10">
        <v>0.3</v>
      </c>
      <c r="F9" s="9" t="s">
        <v>100</v>
      </c>
      <c r="G9" s="11">
        <v>0.0008101851851851852</v>
      </c>
      <c r="H9" s="11">
        <v>0</v>
      </c>
      <c r="I9" s="15">
        <f>IF(OR(ISBLANK(E9),ISBLANK(G9)),"",E9/((G9-INT(G9))*24))</f>
        <v>15.428571428571427</v>
      </c>
    </row>
    <row r="10" spans="1:9" s="12" customFormat="1" ht="11.25">
      <c r="A10" s="8">
        <v>2</v>
      </c>
      <c r="B10" s="8">
        <v>33</v>
      </c>
      <c r="C10" s="9" t="s">
        <v>108</v>
      </c>
      <c r="D10" s="10">
        <v>1</v>
      </c>
      <c r="E10" s="10">
        <v>0.3</v>
      </c>
      <c r="F10" s="9" t="s">
        <v>16</v>
      </c>
      <c r="G10" s="11">
        <v>0.0009259259259259259</v>
      </c>
      <c r="H10" s="11">
        <f>IF(ISBLANK(G10),"",G10-G$9)</f>
        <v>0.00011574074074074069</v>
      </c>
      <c r="I10" s="15">
        <f>IF(OR(ISBLANK(E10),ISBLANK(G10)),"",E10/((G10-INT(G10))*24))</f>
        <v>13.500000000000002</v>
      </c>
    </row>
    <row r="11" spans="1:9" s="12" customFormat="1" ht="12.75">
      <c r="A11" s="21" t="s">
        <v>43</v>
      </c>
      <c r="B11" s="22"/>
      <c r="C11" s="22"/>
      <c r="D11" s="22"/>
      <c r="E11" s="22"/>
      <c r="F11" s="22"/>
      <c r="G11" s="22"/>
      <c r="H11" s="22"/>
      <c r="I11" s="23"/>
    </row>
    <row r="12" spans="1:9" s="12" customFormat="1" ht="11.25">
      <c r="A12" s="8">
        <v>1</v>
      </c>
      <c r="B12" s="8">
        <v>5</v>
      </c>
      <c r="C12" s="9" t="s">
        <v>20</v>
      </c>
      <c r="D12" s="10">
        <v>2</v>
      </c>
      <c r="E12" s="10">
        <v>1.3</v>
      </c>
      <c r="F12" s="9" t="s">
        <v>21</v>
      </c>
      <c r="G12" s="11">
        <v>0.002361111111111111</v>
      </c>
      <c r="H12" s="11">
        <v>0</v>
      </c>
      <c r="I12" s="15">
        <f>IF(OR(ISBLANK(E12),ISBLANK(G12)),"",E12/((G12-INT(G12))*24))</f>
        <v>22.941176470588236</v>
      </c>
    </row>
    <row r="13" spans="1:9" s="12" customFormat="1" ht="11.25">
      <c r="A13" s="8">
        <v>2</v>
      </c>
      <c r="B13" s="8">
        <v>15</v>
      </c>
      <c r="C13" s="9" t="s">
        <v>84</v>
      </c>
      <c r="D13" s="10">
        <v>2</v>
      </c>
      <c r="E13" s="10">
        <v>1.3</v>
      </c>
      <c r="F13" s="9" t="s">
        <v>11</v>
      </c>
      <c r="G13" s="11">
        <v>0.0023958333333333336</v>
      </c>
      <c r="H13" s="11">
        <f>IF(ISBLANK(G13),"",G13-G$12)</f>
        <v>3.4722222222222446E-05</v>
      </c>
      <c r="I13" s="15">
        <f>IF(OR(ISBLANK(E13),ISBLANK(G13)),"",E13/((G13-INT(G13))*24))</f>
        <v>22.60869565217391</v>
      </c>
    </row>
    <row r="14" spans="1:9" s="12" customFormat="1" ht="22.5">
      <c r="A14" s="8">
        <v>3</v>
      </c>
      <c r="B14" s="8">
        <v>2</v>
      </c>
      <c r="C14" s="9" t="s">
        <v>19</v>
      </c>
      <c r="D14" s="10">
        <v>2</v>
      </c>
      <c r="E14" s="10">
        <v>1.3</v>
      </c>
      <c r="F14" s="9" t="s">
        <v>13</v>
      </c>
      <c r="G14" s="11">
        <v>0.0025578703703703705</v>
      </c>
      <c r="H14" s="11">
        <f aca="true" t="shared" si="0" ref="H14:H33">IF(ISBLANK(G14),"",G14-G$12)</f>
        <v>0.00019675925925925937</v>
      </c>
      <c r="I14" s="15">
        <f aca="true" t="shared" si="1" ref="I14:I33">IF(OR(ISBLANK(E14),ISBLANK(G14)),"",E14/((G14-INT(G14))*24))</f>
        <v>21.176470588235293</v>
      </c>
    </row>
    <row r="15" spans="1:9" s="12" customFormat="1" ht="11.25">
      <c r="A15" s="8">
        <v>4</v>
      </c>
      <c r="B15" s="8">
        <v>1</v>
      </c>
      <c r="C15" s="9" t="s">
        <v>28</v>
      </c>
      <c r="D15" s="10">
        <v>2</v>
      </c>
      <c r="E15" s="10">
        <v>1.3</v>
      </c>
      <c r="F15" s="9" t="s">
        <v>29</v>
      </c>
      <c r="G15" s="11">
        <v>0.0025810185185185185</v>
      </c>
      <c r="H15" s="11">
        <f t="shared" si="0"/>
        <v>0.00021990740740740738</v>
      </c>
      <c r="I15" s="15">
        <f t="shared" si="1"/>
        <v>20.986547085201796</v>
      </c>
    </row>
    <row r="16" spans="1:9" s="12" customFormat="1" ht="11.25">
      <c r="A16" s="8">
        <v>5</v>
      </c>
      <c r="B16" s="8">
        <v>32</v>
      </c>
      <c r="C16" s="9" t="s">
        <v>103</v>
      </c>
      <c r="D16" s="10">
        <v>2</v>
      </c>
      <c r="E16" s="10">
        <v>1.3</v>
      </c>
      <c r="F16" s="9" t="s">
        <v>11</v>
      </c>
      <c r="G16" s="11">
        <v>0.002627314814814815</v>
      </c>
      <c r="H16" s="11">
        <f t="shared" si="0"/>
        <v>0.00026620370370370383</v>
      </c>
      <c r="I16" s="15">
        <f t="shared" si="1"/>
        <v>20.616740088105725</v>
      </c>
    </row>
    <row r="17" spans="1:9" s="12" customFormat="1" ht="11.25">
      <c r="A17" s="8">
        <v>6</v>
      </c>
      <c r="B17" s="8">
        <v>22</v>
      </c>
      <c r="C17" s="9" t="s">
        <v>90</v>
      </c>
      <c r="D17" s="10">
        <v>2</v>
      </c>
      <c r="E17" s="10">
        <v>1.3</v>
      </c>
      <c r="F17" s="9" t="s">
        <v>11</v>
      </c>
      <c r="G17" s="11">
        <v>0.002800925925925926</v>
      </c>
      <c r="H17" s="11">
        <f t="shared" si="0"/>
        <v>0.00043981481481481476</v>
      </c>
      <c r="I17" s="15">
        <f t="shared" si="1"/>
        <v>19.33884297520661</v>
      </c>
    </row>
    <row r="18" spans="1:9" s="12" customFormat="1" ht="11.25">
      <c r="A18" s="8">
        <v>7</v>
      </c>
      <c r="B18" s="8">
        <v>20</v>
      </c>
      <c r="C18" s="9" t="s">
        <v>88</v>
      </c>
      <c r="D18" s="10">
        <v>2</v>
      </c>
      <c r="E18" s="10">
        <v>1.3</v>
      </c>
      <c r="F18" s="9" t="s">
        <v>89</v>
      </c>
      <c r="G18" s="11">
        <v>0.002997685185185185</v>
      </c>
      <c r="H18" s="11">
        <f t="shared" si="0"/>
        <v>0.0006365740740740737</v>
      </c>
      <c r="I18" s="15">
        <f t="shared" si="1"/>
        <v>18.06949806949807</v>
      </c>
    </row>
    <row r="19" spans="1:9" s="12" customFormat="1" ht="11.25">
      <c r="A19" s="8">
        <v>8</v>
      </c>
      <c r="B19" s="8">
        <v>27</v>
      </c>
      <c r="C19" s="9" t="s">
        <v>91</v>
      </c>
      <c r="D19" s="10">
        <v>2</v>
      </c>
      <c r="E19" s="10">
        <v>1.3</v>
      </c>
      <c r="F19" s="9" t="s">
        <v>11</v>
      </c>
      <c r="G19" s="11">
        <v>0.002997685185185185</v>
      </c>
      <c r="H19" s="11">
        <f t="shared" si="0"/>
        <v>0.0006365740740740737</v>
      </c>
      <c r="I19" s="15">
        <f t="shared" si="1"/>
        <v>18.06949806949807</v>
      </c>
    </row>
    <row r="20" spans="1:9" s="12" customFormat="1" ht="11.25">
      <c r="A20" s="8">
        <v>9</v>
      </c>
      <c r="B20" s="8">
        <v>38</v>
      </c>
      <c r="C20" s="9" t="s">
        <v>109</v>
      </c>
      <c r="D20" s="10">
        <v>2</v>
      </c>
      <c r="E20" s="10">
        <v>1.3</v>
      </c>
      <c r="F20" s="9" t="s">
        <v>100</v>
      </c>
      <c r="G20" s="11">
        <v>0.003125</v>
      </c>
      <c r="H20" s="11">
        <f t="shared" si="0"/>
        <v>0.000763888888888889</v>
      </c>
      <c r="I20" s="15">
        <f t="shared" si="1"/>
        <v>17.333333333333332</v>
      </c>
    </row>
    <row r="21" spans="1:9" s="12" customFormat="1" ht="11.25">
      <c r="A21" s="8">
        <v>10</v>
      </c>
      <c r="B21" s="8">
        <v>10</v>
      </c>
      <c r="C21" s="9" t="s">
        <v>80</v>
      </c>
      <c r="D21" s="10">
        <v>2</v>
      </c>
      <c r="E21" s="10">
        <v>1.3</v>
      </c>
      <c r="F21" s="9" t="s">
        <v>81</v>
      </c>
      <c r="G21" s="11">
        <v>0.003148148148148148</v>
      </c>
      <c r="H21" s="11">
        <f t="shared" si="0"/>
        <v>0.000787037037037037</v>
      </c>
      <c r="I21" s="15">
        <f t="shared" si="1"/>
        <v>17.205882352941178</v>
      </c>
    </row>
    <row r="22" spans="1:9" s="12" customFormat="1" ht="11.25">
      <c r="A22" s="8">
        <v>11</v>
      </c>
      <c r="B22" s="8">
        <v>17</v>
      </c>
      <c r="C22" s="9" t="s">
        <v>87</v>
      </c>
      <c r="D22" s="10">
        <v>2</v>
      </c>
      <c r="E22" s="10">
        <v>1.3</v>
      </c>
      <c r="F22" s="9" t="s">
        <v>86</v>
      </c>
      <c r="G22" s="11">
        <v>0.00318287037037037</v>
      </c>
      <c r="H22" s="11">
        <f t="shared" si="0"/>
        <v>0.0008217592592592591</v>
      </c>
      <c r="I22" s="15">
        <f t="shared" si="1"/>
        <v>17.01818181818182</v>
      </c>
    </row>
    <row r="23" spans="1:9" s="12" customFormat="1" ht="11.25">
      <c r="A23" s="8">
        <v>12</v>
      </c>
      <c r="B23" s="8">
        <v>11</v>
      </c>
      <c r="C23" s="9" t="s">
        <v>82</v>
      </c>
      <c r="D23" s="10">
        <v>2</v>
      </c>
      <c r="E23" s="10">
        <v>1.3</v>
      </c>
      <c r="F23" s="9" t="s">
        <v>81</v>
      </c>
      <c r="G23" s="11">
        <v>0.003368055555555555</v>
      </c>
      <c r="H23" s="11">
        <f t="shared" si="0"/>
        <v>0.001006944444444444</v>
      </c>
      <c r="I23" s="15">
        <f t="shared" si="1"/>
        <v>16.082474226804127</v>
      </c>
    </row>
    <row r="24" spans="1:9" s="12" customFormat="1" ht="11.25">
      <c r="A24" s="8">
        <v>13</v>
      </c>
      <c r="B24" s="8">
        <v>13</v>
      </c>
      <c r="C24" s="9" t="s">
        <v>32</v>
      </c>
      <c r="D24" s="10">
        <v>2</v>
      </c>
      <c r="E24" s="10">
        <v>1.3</v>
      </c>
      <c r="F24" s="9" t="s">
        <v>33</v>
      </c>
      <c r="G24" s="11">
        <v>0.003483796296296296</v>
      </c>
      <c r="H24" s="11">
        <f t="shared" si="0"/>
        <v>0.001122685185185185</v>
      </c>
      <c r="I24" s="15">
        <f t="shared" si="1"/>
        <v>15.548172757475085</v>
      </c>
    </row>
    <row r="25" spans="1:9" s="12" customFormat="1" ht="11.25">
      <c r="A25" s="8">
        <v>14</v>
      </c>
      <c r="B25" s="8">
        <v>16</v>
      </c>
      <c r="C25" s="9" t="s">
        <v>85</v>
      </c>
      <c r="D25" s="10">
        <v>2</v>
      </c>
      <c r="E25" s="10">
        <v>1.3</v>
      </c>
      <c r="F25" s="9" t="s">
        <v>86</v>
      </c>
      <c r="G25" s="11">
        <v>0.0035532407407407405</v>
      </c>
      <c r="H25" s="11">
        <f t="shared" si="0"/>
        <v>0.0011921296296296294</v>
      </c>
      <c r="I25" s="15">
        <f t="shared" si="1"/>
        <v>15.244299674267102</v>
      </c>
    </row>
    <row r="26" spans="1:9" s="12" customFormat="1" ht="11.25">
      <c r="A26" s="8">
        <v>15</v>
      </c>
      <c r="B26" s="8">
        <v>8</v>
      </c>
      <c r="C26" s="9" t="s">
        <v>78</v>
      </c>
      <c r="D26" s="10">
        <v>2</v>
      </c>
      <c r="E26" s="10">
        <v>1.3</v>
      </c>
      <c r="F26" s="9" t="s">
        <v>79</v>
      </c>
      <c r="G26" s="11">
        <v>0.003587962962962963</v>
      </c>
      <c r="H26" s="11">
        <f t="shared" si="0"/>
        <v>0.0012268518518518518</v>
      </c>
      <c r="I26" s="15">
        <f t="shared" si="1"/>
        <v>15.096774193548388</v>
      </c>
    </row>
    <row r="27" spans="1:9" s="12" customFormat="1" ht="11.25">
      <c r="A27" s="8">
        <v>16</v>
      </c>
      <c r="B27" s="8">
        <v>31</v>
      </c>
      <c r="C27" s="9" t="s">
        <v>102</v>
      </c>
      <c r="D27" s="10">
        <v>2</v>
      </c>
      <c r="E27" s="10">
        <v>1.3</v>
      </c>
      <c r="F27" s="9" t="s">
        <v>16</v>
      </c>
      <c r="G27" s="11">
        <v>0.0037847222222222223</v>
      </c>
      <c r="H27" s="11">
        <f t="shared" si="0"/>
        <v>0.0014236111111111112</v>
      </c>
      <c r="I27" s="15">
        <f t="shared" si="1"/>
        <v>14.311926605504587</v>
      </c>
    </row>
    <row r="28" spans="1:9" s="12" customFormat="1" ht="11.25">
      <c r="A28" s="8">
        <v>17</v>
      </c>
      <c r="B28" s="8">
        <v>21</v>
      </c>
      <c r="C28" s="9" t="s">
        <v>99</v>
      </c>
      <c r="D28" s="10">
        <v>2</v>
      </c>
      <c r="E28" s="10">
        <v>1.3</v>
      </c>
      <c r="F28" s="9" t="s">
        <v>100</v>
      </c>
      <c r="G28" s="11">
        <v>0.004027777777777778</v>
      </c>
      <c r="H28" s="11">
        <f t="shared" si="0"/>
        <v>0.0016666666666666666</v>
      </c>
      <c r="I28" s="15">
        <f t="shared" si="1"/>
        <v>13.448275862068966</v>
      </c>
    </row>
    <row r="29" spans="1:9" s="12" customFormat="1" ht="11.25">
      <c r="A29" s="8">
        <v>18</v>
      </c>
      <c r="B29" s="8">
        <v>30</v>
      </c>
      <c r="C29" s="9" t="s">
        <v>101</v>
      </c>
      <c r="D29" s="10">
        <v>2</v>
      </c>
      <c r="E29" s="10">
        <v>1.3</v>
      </c>
      <c r="F29" s="9" t="s">
        <v>100</v>
      </c>
      <c r="G29" s="11">
        <v>0.004039351851851852</v>
      </c>
      <c r="H29" s="11">
        <f t="shared" si="0"/>
        <v>0.001678240740740741</v>
      </c>
      <c r="I29" s="15">
        <f t="shared" si="1"/>
        <v>13.40974212034384</v>
      </c>
    </row>
    <row r="30" spans="1:9" s="12" customFormat="1" ht="11.25">
      <c r="A30" s="8">
        <v>19</v>
      </c>
      <c r="B30" s="8">
        <v>14</v>
      </c>
      <c r="C30" s="9" t="s">
        <v>83</v>
      </c>
      <c r="D30" s="10">
        <v>2</v>
      </c>
      <c r="E30" s="10">
        <v>1.3</v>
      </c>
      <c r="F30" s="9" t="s">
        <v>33</v>
      </c>
      <c r="G30" s="11">
        <v>0.004074074074074075</v>
      </c>
      <c r="H30" s="11">
        <f t="shared" si="0"/>
        <v>0.0017129629629629634</v>
      </c>
      <c r="I30" s="15">
        <f t="shared" si="1"/>
        <v>13.295454545454543</v>
      </c>
    </row>
    <row r="31" spans="1:9" s="12" customFormat="1" ht="11.25">
      <c r="A31" s="8">
        <v>20</v>
      </c>
      <c r="B31" s="8">
        <v>35</v>
      </c>
      <c r="C31" s="9" t="s">
        <v>104</v>
      </c>
      <c r="D31" s="10">
        <v>2</v>
      </c>
      <c r="E31" s="10">
        <v>1.3</v>
      </c>
      <c r="F31" s="9" t="s">
        <v>105</v>
      </c>
      <c r="G31" s="11">
        <v>0.004212962962962963</v>
      </c>
      <c r="H31" s="11">
        <f t="shared" si="0"/>
        <v>0.0018518518518518515</v>
      </c>
      <c r="I31" s="15">
        <f t="shared" si="1"/>
        <v>12.85714285714286</v>
      </c>
    </row>
    <row r="32" spans="1:9" s="12" customFormat="1" ht="11.25">
      <c r="A32" s="8">
        <v>21</v>
      </c>
      <c r="B32" s="8">
        <v>4</v>
      </c>
      <c r="C32" s="9" t="s">
        <v>22</v>
      </c>
      <c r="D32" s="10">
        <v>2</v>
      </c>
      <c r="E32" s="10">
        <v>1.3</v>
      </c>
      <c r="F32" s="9" t="s">
        <v>21</v>
      </c>
      <c r="G32" s="11">
        <v>0.004293981481481481</v>
      </c>
      <c r="H32" s="11">
        <f t="shared" si="0"/>
        <v>0.00193287037037037</v>
      </c>
      <c r="I32" s="15">
        <f t="shared" si="1"/>
        <v>12.614555256064692</v>
      </c>
    </row>
    <row r="33" spans="1:9" s="12" customFormat="1" ht="11.25">
      <c r="A33" s="8">
        <v>22</v>
      </c>
      <c r="B33" s="8">
        <v>37</v>
      </c>
      <c r="C33" s="9" t="s">
        <v>106</v>
      </c>
      <c r="D33" s="10">
        <v>2</v>
      </c>
      <c r="E33" s="10">
        <v>1.3</v>
      </c>
      <c r="F33" s="9" t="s">
        <v>105</v>
      </c>
      <c r="G33" s="11">
        <v>0.005069444444444444</v>
      </c>
      <c r="H33" s="11">
        <f t="shared" si="0"/>
        <v>0.002708333333333333</v>
      </c>
      <c r="I33" s="15">
        <f t="shared" si="1"/>
        <v>10.684931506849317</v>
      </c>
    </row>
    <row r="34" spans="1:9" s="12" customFormat="1" ht="12.75">
      <c r="A34" s="21" t="s">
        <v>42</v>
      </c>
      <c r="B34" s="22"/>
      <c r="C34" s="22"/>
      <c r="D34" s="22"/>
      <c r="E34" s="22"/>
      <c r="F34" s="22"/>
      <c r="G34" s="22"/>
      <c r="H34" s="22"/>
      <c r="I34" s="23"/>
    </row>
    <row r="35" spans="1:9" s="12" customFormat="1" ht="11.25">
      <c r="A35" s="8">
        <v>1</v>
      </c>
      <c r="B35" s="8">
        <v>11</v>
      </c>
      <c r="C35" s="9" t="s">
        <v>27</v>
      </c>
      <c r="D35" s="10">
        <v>3</v>
      </c>
      <c r="E35" s="10">
        <v>5.6</v>
      </c>
      <c r="F35" s="9" t="s">
        <v>11</v>
      </c>
      <c r="G35" s="11">
        <v>0.015775462962962963</v>
      </c>
      <c r="H35" s="11">
        <v>0</v>
      </c>
      <c r="I35" s="15">
        <f>IF(OR(ISBLANK(E35),ISBLANK(G35)),"",E35/((G35-INT(G35))*24))</f>
        <v>14.790902421129859</v>
      </c>
    </row>
    <row r="36" spans="1:9" s="12" customFormat="1" ht="11.25">
      <c r="A36" s="8">
        <v>2</v>
      </c>
      <c r="B36" s="8">
        <v>15</v>
      </c>
      <c r="C36" s="9" t="s">
        <v>10</v>
      </c>
      <c r="D36" s="10">
        <v>3</v>
      </c>
      <c r="E36" s="10">
        <v>5.6</v>
      </c>
      <c r="F36" s="9" t="s">
        <v>11</v>
      </c>
      <c r="G36" s="11">
        <v>0.017291666666666664</v>
      </c>
      <c r="H36" s="11">
        <f>IF(ISBLANK(G36),"",G36-G$35)</f>
        <v>0.0015162037037037002</v>
      </c>
      <c r="I36" s="15">
        <f>IF(OR(ISBLANK(E36),ISBLANK(G36)),"",E36/((G36-INT(G36))*24))</f>
        <v>13.493975903614459</v>
      </c>
    </row>
    <row r="37" spans="1:9" s="12" customFormat="1" ht="11.25">
      <c r="A37" s="8">
        <v>3</v>
      </c>
      <c r="B37" s="8">
        <v>18</v>
      </c>
      <c r="C37" s="9" t="s">
        <v>31</v>
      </c>
      <c r="D37" s="10">
        <v>3</v>
      </c>
      <c r="E37" s="10">
        <v>5.6</v>
      </c>
      <c r="F37" s="9" t="s">
        <v>11</v>
      </c>
      <c r="G37" s="11">
        <v>0.017777777777777778</v>
      </c>
      <c r="H37" s="11">
        <f aca="true" t="shared" si="2" ref="H37:H43">IF(ISBLANK(G37),"",G37-G$35)</f>
        <v>0.0020023148148148144</v>
      </c>
      <c r="I37" s="15">
        <f aca="true" t="shared" si="3" ref="I37:I43">IF(OR(ISBLANK(E37),ISBLANK(G37)),"",E37/((G37-INT(G37))*24))</f>
        <v>13.125</v>
      </c>
    </row>
    <row r="38" spans="1:9" s="12" customFormat="1" ht="11.25">
      <c r="A38" s="8">
        <v>4</v>
      </c>
      <c r="B38" s="8">
        <v>10</v>
      </c>
      <c r="C38" s="9" t="s">
        <v>84</v>
      </c>
      <c r="D38" s="10">
        <v>3</v>
      </c>
      <c r="E38" s="10">
        <v>5.6</v>
      </c>
      <c r="F38" s="9" t="s">
        <v>11</v>
      </c>
      <c r="G38" s="11">
        <v>0.01833333333333333</v>
      </c>
      <c r="H38" s="11">
        <f t="shared" si="2"/>
        <v>0.0025578703703703666</v>
      </c>
      <c r="I38" s="15">
        <f t="shared" si="3"/>
        <v>12.727272727272728</v>
      </c>
    </row>
    <row r="39" spans="1:9" s="12" customFormat="1" ht="22.5">
      <c r="A39" s="8">
        <v>5</v>
      </c>
      <c r="B39" s="8">
        <v>20</v>
      </c>
      <c r="C39" s="9" t="s">
        <v>25</v>
      </c>
      <c r="D39" s="10">
        <v>3</v>
      </c>
      <c r="E39" s="10">
        <v>5.6</v>
      </c>
      <c r="F39" s="9" t="s">
        <v>13</v>
      </c>
      <c r="G39" s="11">
        <v>0.018831018518518518</v>
      </c>
      <c r="H39" s="11">
        <f t="shared" si="2"/>
        <v>0.0030555555555555544</v>
      </c>
      <c r="I39" s="15">
        <f t="shared" si="3"/>
        <v>12.390903503380455</v>
      </c>
    </row>
    <row r="40" spans="1:9" s="12" customFormat="1" ht="11.25">
      <c r="A40" s="8">
        <v>6</v>
      </c>
      <c r="B40" s="8">
        <v>1</v>
      </c>
      <c r="C40" s="9" t="s">
        <v>28</v>
      </c>
      <c r="D40" s="10">
        <v>3</v>
      </c>
      <c r="E40" s="10">
        <v>5.6</v>
      </c>
      <c r="F40" s="9" t="s">
        <v>29</v>
      </c>
      <c r="G40" s="11">
        <v>0.020474537037037034</v>
      </c>
      <c r="H40" s="11">
        <f t="shared" si="2"/>
        <v>0.004699074074074071</v>
      </c>
      <c r="I40" s="15">
        <f t="shared" si="3"/>
        <v>11.396269078575468</v>
      </c>
    </row>
    <row r="41" spans="1:9" s="12" customFormat="1" ht="11.25">
      <c r="A41" s="8">
        <v>7</v>
      </c>
      <c r="B41" s="8">
        <v>5</v>
      </c>
      <c r="C41" s="9" t="s">
        <v>98</v>
      </c>
      <c r="D41" s="10">
        <v>3</v>
      </c>
      <c r="E41" s="10">
        <v>5.6</v>
      </c>
      <c r="F41" s="9" t="s">
        <v>81</v>
      </c>
      <c r="G41" s="11">
        <v>0.022071759259259256</v>
      </c>
      <c r="H41" s="11">
        <f t="shared" si="2"/>
        <v>0.006296296296296293</v>
      </c>
      <c r="I41" s="15">
        <f t="shared" si="3"/>
        <v>10.571578395385421</v>
      </c>
    </row>
    <row r="42" spans="1:9" s="12" customFormat="1" ht="11.25">
      <c r="A42" s="8">
        <v>8</v>
      </c>
      <c r="B42" s="8">
        <v>2</v>
      </c>
      <c r="C42" s="9" t="s">
        <v>95</v>
      </c>
      <c r="D42" s="10">
        <v>3</v>
      </c>
      <c r="E42" s="10">
        <v>5.6</v>
      </c>
      <c r="F42" s="9" t="s">
        <v>79</v>
      </c>
      <c r="G42" s="11">
        <v>0.02409722222222222</v>
      </c>
      <c r="H42" s="11">
        <f t="shared" si="2"/>
        <v>0.008321759259259258</v>
      </c>
      <c r="I42" s="15">
        <f t="shared" si="3"/>
        <v>9.682997118155619</v>
      </c>
    </row>
    <row r="43" spans="1:9" s="12" customFormat="1" ht="11.25">
      <c r="A43" s="8">
        <v>9</v>
      </c>
      <c r="B43" s="8">
        <v>41</v>
      </c>
      <c r="C43" s="9" t="s">
        <v>113</v>
      </c>
      <c r="D43" s="10">
        <v>3</v>
      </c>
      <c r="E43" s="10">
        <v>5.6</v>
      </c>
      <c r="F43" s="9" t="s">
        <v>100</v>
      </c>
      <c r="G43" s="11">
        <v>0.027002314814814816</v>
      </c>
      <c r="H43" s="11">
        <f t="shared" si="2"/>
        <v>0.011226851851851852</v>
      </c>
      <c r="I43" s="15">
        <f t="shared" si="3"/>
        <v>8.641234462066008</v>
      </c>
    </row>
    <row r="44" spans="1:9" s="12" customFormat="1" ht="12.75">
      <c r="A44" s="21" t="s">
        <v>41</v>
      </c>
      <c r="B44" s="22"/>
      <c r="C44" s="22"/>
      <c r="D44" s="22"/>
      <c r="E44" s="22"/>
      <c r="F44" s="22"/>
      <c r="G44" s="22"/>
      <c r="H44" s="22"/>
      <c r="I44" s="23"/>
    </row>
    <row r="45" spans="1:9" s="12" customFormat="1" ht="11.25">
      <c r="A45" s="8">
        <v>1</v>
      </c>
      <c r="B45" s="8">
        <v>12</v>
      </c>
      <c r="C45" s="9" t="s">
        <v>24</v>
      </c>
      <c r="D45" s="10">
        <v>4</v>
      </c>
      <c r="E45" s="10">
        <v>5.6</v>
      </c>
      <c r="F45" s="9" t="s">
        <v>16</v>
      </c>
      <c r="G45" s="11">
        <v>0.013425925925925924</v>
      </c>
      <c r="H45" s="11">
        <v>0</v>
      </c>
      <c r="I45" s="15">
        <f>IF(OR(ISBLANK(E45),ISBLANK(G45)),"",E45/((G45-INT(G45))*24))</f>
        <v>17.379310344827587</v>
      </c>
    </row>
    <row r="46" spans="1:9" s="12" customFormat="1" ht="11.25">
      <c r="A46" s="8">
        <v>2</v>
      </c>
      <c r="B46" s="8">
        <v>6</v>
      </c>
      <c r="C46" s="9" t="s">
        <v>15</v>
      </c>
      <c r="D46" s="10">
        <v>4</v>
      </c>
      <c r="E46" s="10">
        <v>5.6</v>
      </c>
      <c r="F46" s="9" t="s">
        <v>16</v>
      </c>
      <c r="G46" s="11">
        <v>0.013449074074074072</v>
      </c>
      <c r="H46" s="11">
        <f>IF(ISBLANK(G46),"",G46-G$45)</f>
        <v>2.314814814814714E-05</v>
      </c>
      <c r="I46" s="15">
        <f>IF(OR(ISBLANK(E46),ISBLANK(G46)),"",E46/((G46-INT(G46))*24))</f>
        <v>17.34939759036145</v>
      </c>
    </row>
    <row r="47" spans="1:9" s="12" customFormat="1" ht="22.5">
      <c r="A47" s="8">
        <v>3</v>
      </c>
      <c r="B47" s="8">
        <v>19</v>
      </c>
      <c r="C47" s="9" t="s">
        <v>14</v>
      </c>
      <c r="D47" s="10">
        <v>4</v>
      </c>
      <c r="E47" s="10">
        <v>5.6</v>
      </c>
      <c r="F47" s="9" t="s">
        <v>13</v>
      </c>
      <c r="G47" s="11">
        <v>0.014537037037037036</v>
      </c>
      <c r="H47" s="11">
        <f aca="true" t="shared" si="4" ref="H47:H54">IF(ISBLANK(G47),"",G47-G$45)</f>
        <v>0.0011111111111111113</v>
      </c>
      <c r="I47" s="15">
        <f aca="true" t="shared" si="5" ref="I47:I54">IF(OR(ISBLANK(E47),ISBLANK(G47)),"",E47/((G47-INT(G47))*24))</f>
        <v>16.05095541401274</v>
      </c>
    </row>
    <row r="48" spans="1:9" s="12" customFormat="1" ht="11.25">
      <c r="A48" s="8">
        <v>4</v>
      </c>
      <c r="B48" s="8">
        <v>3</v>
      </c>
      <c r="C48" s="9" t="s">
        <v>96</v>
      </c>
      <c r="D48" s="10">
        <v>4</v>
      </c>
      <c r="E48" s="10">
        <v>5.6</v>
      </c>
      <c r="F48" s="9" t="s">
        <v>81</v>
      </c>
      <c r="G48" s="11">
        <v>0.015162037037037036</v>
      </c>
      <c r="H48" s="11">
        <f t="shared" si="4"/>
        <v>0.0017361111111111119</v>
      </c>
      <c r="I48" s="15">
        <f t="shared" si="5"/>
        <v>15.389312977099236</v>
      </c>
    </row>
    <row r="49" spans="1:9" s="12" customFormat="1" ht="11.25">
      <c r="A49" s="8">
        <v>5</v>
      </c>
      <c r="B49" s="8">
        <v>13</v>
      </c>
      <c r="C49" s="9" t="s">
        <v>110</v>
      </c>
      <c r="D49" s="10">
        <v>4</v>
      </c>
      <c r="E49" s="10">
        <v>5.6</v>
      </c>
      <c r="F49" s="9" t="s">
        <v>16</v>
      </c>
      <c r="G49" s="11">
        <v>0.015543981481481482</v>
      </c>
      <c r="H49" s="11">
        <f t="shared" si="4"/>
        <v>0.002118055555555557</v>
      </c>
      <c r="I49" s="15">
        <f t="shared" si="5"/>
        <v>15.011169024571853</v>
      </c>
    </row>
    <row r="50" spans="1:9" s="12" customFormat="1" ht="11.25">
      <c r="A50" s="8">
        <v>6</v>
      </c>
      <c r="B50" s="8">
        <v>16</v>
      </c>
      <c r="C50" s="9" t="s">
        <v>12</v>
      </c>
      <c r="D50" s="10">
        <v>4</v>
      </c>
      <c r="E50" s="10">
        <v>5.6</v>
      </c>
      <c r="F50" s="9" t="s">
        <v>11</v>
      </c>
      <c r="G50" s="11">
        <v>0.015717592592592592</v>
      </c>
      <c r="H50" s="11">
        <f t="shared" si="4"/>
        <v>0.0022916666666666675</v>
      </c>
      <c r="I50" s="15">
        <f t="shared" si="5"/>
        <v>14.845360824742267</v>
      </c>
    </row>
    <row r="51" spans="1:9" s="12" customFormat="1" ht="11.25">
      <c r="A51" s="8">
        <v>7</v>
      </c>
      <c r="B51" s="8">
        <v>14</v>
      </c>
      <c r="C51" s="9" t="s">
        <v>111</v>
      </c>
      <c r="D51" s="10">
        <v>4</v>
      </c>
      <c r="E51" s="10">
        <v>5.6</v>
      </c>
      <c r="F51" s="9" t="s">
        <v>81</v>
      </c>
      <c r="G51" s="11">
        <v>0.015787037037037037</v>
      </c>
      <c r="H51" s="11">
        <f t="shared" si="4"/>
        <v>0.0023611111111111124</v>
      </c>
      <c r="I51" s="15">
        <f t="shared" si="5"/>
        <v>14.780058651026392</v>
      </c>
    </row>
    <row r="52" spans="1:9" s="12" customFormat="1" ht="11.25">
      <c r="A52" s="8">
        <v>8</v>
      </c>
      <c r="B52" s="8">
        <v>9</v>
      </c>
      <c r="C52" s="9" t="s">
        <v>26</v>
      </c>
      <c r="D52" s="10">
        <v>4</v>
      </c>
      <c r="E52" s="10">
        <v>5.6</v>
      </c>
      <c r="F52" s="9" t="s">
        <v>16</v>
      </c>
      <c r="G52" s="11">
        <v>0.01621527777777778</v>
      </c>
      <c r="H52" s="11">
        <f t="shared" si="4"/>
        <v>0.0027893518518518554</v>
      </c>
      <c r="I52" s="15">
        <f t="shared" si="5"/>
        <v>14.38972162740899</v>
      </c>
    </row>
    <row r="53" spans="1:9" s="12" customFormat="1" ht="11.25">
      <c r="A53" s="8">
        <v>9</v>
      </c>
      <c r="B53" s="8">
        <v>4</v>
      </c>
      <c r="C53" s="9" t="s">
        <v>97</v>
      </c>
      <c r="D53" s="10">
        <v>4</v>
      </c>
      <c r="E53" s="10">
        <v>5.6</v>
      </c>
      <c r="F53" s="9" t="s">
        <v>81</v>
      </c>
      <c r="G53" s="11">
        <v>0.01702546296296296</v>
      </c>
      <c r="H53" s="11">
        <f t="shared" si="4"/>
        <v>0.0035995370370370365</v>
      </c>
      <c r="I53" s="15">
        <f t="shared" si="5"/>
        <v>13.704962610469071</v>
      </c>
    </row>
    <row r="54" spans="1:9" s="12" customFormat="1" ht="22.5">
      <c r="A54" s="8">
        <v>10</v>
      </c>
      <c r="B54" s="8">
        <v>17</v>
      </c>
      <c r="C54" s="9" t="s">
        <v>112</v>
      </c>
      <c r="D54" s="10">
        <v>4</v>
      </c>
      <c r="E54" s="10">
        <v>5.6</v>
      </c>
      <c r="F54" s="9" t="s">
        <v>13</v>
      </c>
      <c r="G54" s="11">
        <v>0.01804398148148148</v>
      </c>
      <c r="H54" s="11">
        <f t="shared" si="4"/>
        <v>0.004618055555555556</v>
      </c>
      <c r="I54" s="15">
        <f t="shared" si="5"/>
        <v>12.931366260423347</v>
      </c>
    </row>
    <row r="55" spans="1:9" s="12" customFormat="1" ht="12.75">
      <c r="A55" s="21" t="s">
        <v>47</v>
      </c>
      <c r="B55" s="22"/>
      <c r="C55" s="22"/>
      <c r="D55" s="22"/>
      <c r="E55" s="22"/>
      <c r="F55" s="22"/>
      <c r="G55" s="22"/>
      <c r="H55" s="22"/>
      <c r="I55" s="23"/>
    </row>
    <row r="56" spans="1:9" s="12" customFormat="1" ht="11.25">
      <c r="A56" s="8">
        <v>1</v>
      </c>
      <c r="B56" s="8">
        <v>24</v>
      </c>
      <c r="C56" s="9" t="s">
        <v>17</v>
      </c>
      <c r="D56" s="10">
        <v>5</v>
      </c>
      <c r="E56" s="10">
        <v>8.4</v>
      </c>
      <c r="F56" s="9" t="s">
        <v>16</v>
      </c>
      <c r="G56" s="11">
        <v>0.02226851851851852</v>
      </c>
      <c r="H56" s="11">
        <v>0</v>
      </c>
      <c r="I56" s="15">
        <f>IF(OR(ISBLANK(E56),ISBLANK(G56)),"",E56/((G56-INT(G56))*24))</f>
        <v>15.717255717255716</v>
      </c>
    </row>
    <row r="57" spans="1:9" s="12" customFormat="1" ht="11.25">
      <c r="A57" s="8">
        <v>2</v>
      </c>
      <c r="B57" s="8">
        <v>9</v>
      </c>
      <c r="C57" s="9" t="s">
        <v>153</v>
      </c>
      <c r="D57" s="10">
        <v>5</v>
      </c>
      <c r="E57" s="10">
        <v>8.4</v>
      </c>
      <c r="F57" s="9" t="s">
        <v>11</v>
      </c>
      <c r="G57" s="11">
        <v>0.02802083333333333</v>
      </c>
      <c r="H57" s="11">
        <f>IF(ISBLANK(G57),"",G57-G$56)</f>
        <v>0.005752314814814811</v>
      </c>
      <c r="I57" s="15">
        <f>IF(OR(ISBLANK(E57),ISBLANK(G57)),"",E57/((G57-INT(G57))*24))</f>
        <v>12.490706319702603</v>
      </c>
    </row>
    <row r="58" spans="1:9" s="12" customFormat="1" ht="11.25">
      <c r="A58" s="8">
        <v>3</v>
      </c>
      <c r="B58" s="8">
        <v>6</v>
      </c>
      <c r="C58" s="9" t="s">
        <v>92</v>
      </c>
      <c r="D58" s="10">
        <v>5</v>
      </c>
      <c r="E58" s="10">
        <v>8.4</v>
      </c>
      <c r="F58" s="9" t="s">
        <v>81</v>
      </c>
      <c r="G58" s="11">
        <v>0.028182870370370372</v>
      </c>
      <c r="H58" s="11">
        <f>IF(ISBLANK(G58),"",G58-G$56)</f>
        <v>0.005914351851851851</v>
      </c>
      <c r="I58" s="15">
        <f>IF(OR(ISBLANK(E58),ISBLANK(G58)),"",E58/((G58-INT(G58))*24))</f>
        <v>12.41889117043121</v>
      </c>
    </row>
    <row r="59" spans="1:9" s="12" customFormat="1" ht="11.25">
      <c r="A59" s="8">
        <v>4</v>
      </c>
      <c r="B59" s="8">
        <v>23</v>
      </c>
      <c r="C59" s="9" t="s">
        <v>35</v>
      </c>
      <c r="D59" s="10">
        <v>5</v>
      </c>
      <c r="E59" s="10">
        <v>8.4</v>
      </c>
      <c r="F59" s="9" t="s">
        <v>11</v>
      </c>
      <c r="G59" s="11">
        <v>0.028576388888888887</v>
      </c>
      <c r="H59" s="11">
        <f>IF(ISBLANK(G59),"",G59-G$56)</f>
        <v>0.0063078703703703665</v>
      </c>
      <c r="I59" s="15">
        <f>IF(OR(ISBLANK(E59),ISBLANK(G59)),"",E59/((G59-INT(G59))*24))</f>
        <v>12.247873633049819</v>
      </c>
    </row>
    <row r="60" spans="1:9" s="12" customFormat="1" ht="12.75">
      <c r="A60" s="21" t="s">
        <v>48</v>
      </c>
      <c r="B60" s="22"/>
      <c r="C60" s="22"/>
      <c r="D60" s="22"/>
      <c r="E60" s="22"/>
      <c r="F60" s="22"/>
      <c r="G60" s="22"/>
      <c r="H60" s="22"/>
      <c r="I60" s="23"/>
    </row>
    <row r="61" spans="1:9" s="12" customFormat="1" ht="11.25">
      <c r="A61" s="8">
        <v>1</v>
      </c>
      <c r="B61" s="8">
        <v>29</v>
      </c>
      <c r="C61" s="9" t="s">
        <v>37</v>
      </c>
      <c r="D61" s="10">
        <v>6</v>
      </c>
      <c r="E61" s="10">
        <v>8.4</v>
      </c>
      <c r="F61" s="9" t="s">
        <v>11</v>
      </c>
      <c r="G61" s="11">
        <v>0.01849537037037037</v>
      </c>
      <c r="H61" s="11">
        <v>0</v>
      </c>
      <c r="I61" s="15">
        <f>IF(OR(ISBLANK(E61),ISBLANK(G61)),"",E61/((G61-INT(G61))*24))</f>
        <v>18.923654568210264</v>
      </c>
    </row>
    <row r="62" spans="1:9" s="12" customFormat="1" ht="11.25">
      <c r="A62" s="8">
        <v>2</v>
      </c>
      <c r="B62" s="8">
        <v>28</v>
      </c>
      <c r="C62" s="9" t="s">
        <v>94</v>
      </c>
      <c r="D62" s="10">
        <v>6</v>
      </c>
      <c r="E62" s="10">
        <v>8.4</v>
      </c>
      <c r="F62" s="9" t="s">
        <v>29</v>
      </c>
      <c r="G62" s="11">
        <v>0.018935185185185183</v>
      </c>
      <c r="H62" s="11">
        <f>IF(ISBLANK(G62),"",G62-G$61)</f>
        <v>0.000439814814814813</v>
      </c>
      <c r="I62" s="15">
        <f>IF(OR(ISBLANK(E62),ISBLANK(G62)),"",E62/((G62-INT(G62))*24))</f>
        <v>18.484107579462105</v>
      </c>
    </row>
    <row r="63" spans="1:9" s="12" customFormat="1" ht="11.25">
      <c r="A63" s="8">
        <v>3</v>
      </c>
      <c r="B63" s="8">
        <v>36</v>
      </c>
      <c r="C63" s="9" t="s">
        <v>34</v>
      </c>
      <c r="D63" s="10">
        <v>6</v>
      </c>
      <c r="E63" s="10">
        <v>8.4</v>
      </c>
      <c r="F63" s="9" t="s">
        <v>11</v>
      </c>
      <c r="G63" s="11">
        <v>0.020381944444444446</v>
      </c>
      <c r="H63" s="11">
        <f aca="true" t="shared" si="6" ref="H63:H68">IF(ISBLANK(G63),"",G63-G$61)</f>
        <v>0.0018865740740740752</v>
      </c>
      <c r="I63" s="15">
        <f aca="true" t="shared" si="7" ref="I63:I68">IF(OR(ISBLANK(E63),ISBLANK(G63)),"",E63/((G63-INT(G63))*24))</f>
        <v>17.17206132879046</v>
      </c>
    </row>
    <row r="64" spans="1:9" s="12" customFormat="1" ht="11.25">
      <c r="A64" s="8">
        <v>4</v>
      </c>
      <c r="B64" s="8">
        <v>26</v>
      </c>
      <c r="C64" s="9" t="s">
        <v>36</v>
      </c>
      <c r="D64" s="10">
        <v>6</v>
      </c>
      <c r="E64" s="10">
        <v>8.4</v>
      </c>
      <c r="F64" s="9" t="s">
        <v>16</v>
      </c>
      <c r="G64" s="11">
        <v>0.02111111111111111</v>
      </c>
      <c r="H64" s="11">
        <f t="shared" si="6"/>
        <v>0.002615740740740738</v>
      </c>
      <c r="I64" s="15">
        <f t="shared" si="7"/>
        <v>16.578947368421055</v>
      </c>
    </row>
    <row r="65" spans="1:9" s="12" customFormat="1" ht="11.25">
      <c r="A65" s="8">
        <v>5</v>
      </c>
      <c r="B65" s="8">
        <v>25</v>
      </c>
      <c r="C65" s="9" t="s">
        <v>18</v>
      </c>
      <c r="D65" s="10">
        <v>6</v>
      </c>
      <c r="E65" s="10">
        <v>8.4</v>
      </c>
      <c r="F65" s="9" t="s">
        <v>16</v>
      </c>
      <c r="G65" s="11">
        <v>0.025370370370370366</v>
      </c>
      <c r="H65" s="11">
        <f t="shared" si="6"/>
        <v>0.006874999999999996</v>
      </c>
      <c r="I65" s="15">
        <f t="shared" si="7"/>
        <v>13.795620437956206</v>
      </c>
    </row>
    <row r="66" spans="1:9" s="12" customFormat="1" ht="11.25">
      <c r="A66" s="8">
        <v>6</v>
      </c>
      <c r="B66" s="8">
        <v>12</v>
      </c>
      <c r="C66" s="9" t="s">
        <v>23</v>
      </c>
      <c r="D66" s="10">
        <v>6</v>
      </c>
      <c r="E66" s="10">
        <v>8.4</v>
      </c>
      <c r="F66" s="9" t="s">
        <v>21</v>
      </c>
      <c r="G66" s="11">
        <v>0.025868055555555557</v>
      </c>
      <c r="H66" s="11">
        <f t="shared" si="6"/>
        <v>0.007372685185185187</v>
      </c>
      <c r="I66" s="15">
        <f t="shared" si="7"/>
        <v>13.53020134228188</v>
      </c>
    </row>
    <row r="67" spans="1:9" s="12" customFormat="1" ht="11.25">
      <c r="A67" s="8">
        <v>7</v>
      </c>
      <c r="B67" s="8">
        <v>7</v>
      </c>
      <c r="C67" s="9" t="s">
        <v>93</v>
      </c>
      <c r="D67" s="10">
        <v>6</v>
      </c>
      <c r="E67" s="10">
        <v>8.4</v>
      </c>
      <c r="F67" s="9" t="s">
        <v>81</v>
      </c>
      <c r="G67" s="11">
        <v>0.027650462962962963</v>
      </c>
      <c r="H67" s="11">
        <f t="shared" si="6"/>
        <v>0.009155092592592593</v>
      </c>
      <c r="I67" s="15">
        <f t="shared" si="7"/>
        <v>12.658015906236919</v>
      </c>
    </row>
    <row r="68" spans="1:9" s="12" customFormat="1" ht="11.25">
      <c r="A68" s="8">
        <v>8</v>
      </c>
      <c r="B68" s="8">
        <v>34</v>
      </c>
      <c r="C68" s="9" t="s">
        <v>38</v>
      </c>
      <c r="D68" s="10">
        <v>6</v>
      </c>
      <c r="E68" s="10">
        <v>8.4</v>
      </c>
      <c r="F68" s="9" t="s">
        <v>29</v>
      </c>
      <c r="G68" s="11">
        <v>0.03070601851851852</v>
      </c>
      <c r="H68" s="11">
        <f t="shared" si="6"/>
        <v>0.012210648148148151</v>
      </c>
      <c r="I68" s="15">
        <f t="shared" si="7"/>
        <v>11.398416886543535</v>
      </c>
    </row>
    <row r="69" spans="1:9" ht="12.75">
      <c r="A69" s="21" t="s">
        <v>49</v>
      </c>
      <c r="B69" s="22"/>
      <c r="C69" s="22"/>
      <c r="D69" s="22"/>
      <c r="E69" s="22"/>
      <c r="F69" s="22"/>
      <c r="G69" s="22"/>
      <c r="H69" s="22"/>
      <c r="I69" s="23"/>
    </row>
    <row r="70" spans="1:9" s="12" customFormat="1" ht="11.25">
      <c r="A70" s="8">
        <v>1</v>
      </c>
      <c r="B70" s="8">
        <v>3</v>
      </c>
      <c r="C70" s="9" t="s">
        <v>114</v>
      </c>
      <c r="D70" s="10">
        <v>7</v>
      </c>
      <c r="E70" s="10">
        <v>11.2</v>
      </c>
      <c r="F70" s="9" t="s">
        <v>116</v>
      </c>
      <c r="G70" s="11">
        <v>0.02414351851851852</v>
      </c>
      <c r="H70" s="11">
        <v>0</v>
      </c>
      <c r="I70" s="15">
        <f>IF(OR(ISBLANK(E70),ISBLANK(G70)),"",E70/((G70-INT(G70))*24))</f>
        <v>19.328859060402685</v>
      </c>
    </row>
    <row r="71" spans="1:9" s="12" customFormat="1" ht="11.25">
      <c r="A71" s="8">
        <v>2</v>
      </c>
      <c r="B71" s="8">
        <v>9</v>
      </c>
      <c r="C71" s="9" t="s">
        <v>117</v>
      </c>
      <c r="D71" s="10">
        <v>7</v>
      </c>
      <c r="E71" s="10">
        <v>11.2</v>
      </c>
      <c r="F71" s="9" t="s">
        <v>16</v>
      </c>
      <c r="G71" s="11">
        <v>0.024351851851851857</v>
      </c>
      <c r="H71" s="11">
        <f>IF(ISBLANK(G71),"",G71-G$70)</f>
        <v>0.00020833333333333814</v>
      </c>
      <c r="I71" s="15">
        <f>IF(OR(ISBLANK(E71),ISBLANK(G71)),"",E71/((G71-INT(G71))*24))</f>
        <v>19.16349809885931</v>
      </c>
    </row>
    <row r="72" spans="1:9" ht="12.75">
      <c r="A72" s="21" t="s">
        <v>67</v>
      </c>
      <c r="B72" s="22"/>
      <c r="C72" s="22"/>
      <c r="D72" s="22"/>
      <c r="E72" s="22"/>
      <c r="F72" s="22"/>
      <c r="G72" s="22"/>
      <c r="H72" s="22"/>
      <c r="I72" s="23"/>
    </row>
    <row r="73" spans="1:9" ht="11.25" customHeight="1">
      <c r="A73" s="8">
        <v>1</v>
      </c>
      <c r="B73" s="8">
        <v>10</v>
      </c>
      <c r="C73" s="9" t="s">
        <v>39</v>
      </c>
      <c r="D73" s="10">
        <v>8</v>
      </c>
      <c r="E73" s="10">
        <v>11.2</v>
      </c>
      <c r="F73" s="9" t="s">
        <v>21</v>
      </c>
      <c r="G73" s="11">
        <v>0.023414351851851853</v>
      </c>
      <c r="H73" s="11">
        <v>0</v>
      </c>
      <c r="I73" s="15">
        <f>IF(OR(ISBLANK(E73),ISBLANK(G73)),"",E73/((G73-INT(G73))*24))</f>
        <v>19.93079584775086</v>
      </c>
    </row>
    <row r="74" spans="1:9" ht="11.25" customHeight="1">
      <c r="A74" s="8">
        <v>2</v>
      </c>
      <c r="B74" s="8">
        <v>11</v>
      </c>
      <c r="C74" s="9" t="s">
        <v>46</v>
      </c>
      <c r="D74" s="10">
        <v>8</v>
      </c>
      <c r="E74" s="10">
        <v>11.2</v>
      </c>
      <c r="F74" s="9" t="s">
        <v>11</v>
      </c>
      <c r="G74" s="11">
        <v>0.024166666666666666</v>
      </c>
      <c r="H74" s="11">
        <f>IF(ISBLANK(G74),"",G74-G$73)</f>
        <v>0.0007523148148148133</v>
      </c>
      <c r="I74" s="15">
        <f>IF(OR(ISBLANK(E74),ISBLANK(G74)),"",E74/((G74-INT(G74))*24))</f>
        <v>19.310344827586206</v>
      </c>
    </row>
    <row r="75" spans="1:9" ht="11.25" customHeight="1">
      <c r="A75" s="8">
        <v>3</v>
      </c>
      <c r="B75" s="8">
        <v>7</v>
      </c>
      <c r="C75" s="9" t="s">
        <v>50</v>
      </c>
      <c r="D75" s="10">
        <v>8</v>
      </c>
      <c r="E75" s="10">
        <v>11.2</v>
      </c>
      <c r="F75" s="9" t="s">
        <v>16</v>
      </c>
      <c r="G75" s="11">
        <v>0.024189814814814817</v>
      </c>
      <c r="H75" s="11">
        <f>IF(ISBLANK(G75),"",G75-G$73)</f>
        <v>0.0007754629629629639</v>
      </c>
      <c r="I75" s="15">
        <f>IF(OR(ISBLANK(E75),ISBLANK(G75)),"",E75/((G75-INT(G75))*24))</f>
        <v>19.29186602870813</v>
      </c>
    </row>
    <row r="76" spans="1:9" ht="11.25" customHeight="1">
      <c r="A76" s="8">
        <v>4</v>
      </c>
      <c r="B76" s="8">
        <v>6</v>
      </c>
      <c r="C76" s="9" t="s">
        <v>124</v>
      </c>
      <c r="D76" s="10">
        <v>8</v>
      </c>
      <c r="E76" s="10">
        <v>11.2</v>
      </c>
      <c r="F76" s="9" t="s">
        <v>81</v>
      </c>
      <c r="G76" s="11">
        <v>0.03037037037037037</v>
      </c>
      <c r="H76" s="11">
        <f>IF(ISBLANK(G76),"",G76-G$73)</f>
        <v>0.006956018518518518</v>
      </c>
      <c r="I76" s="15">
        <f>IF(OR(ISBLANK(E76),ISBLANK(G76)),"",E76/((G76-INT(G76))*24))</f>
        <v>15.365853658536583</v>
      </c>
    </row>
    <row r="77" spans="1:9" ht="12.75">
      <c r="A77" s="21" t="s">
        <v>154</v>
      </c>
      <c r="B77" s="22"/>
      <c r="C77" s="22"/>
      <c r="D77" s="22"/>
      <c r="E77" s="22"/>
      <c r="F77" s="22"/>
      <c r="G77" s="22"/>
      <c r="H77" s="22"/>
      <c r="I77" s="23"/>
    </row>
    <row r="78" spans="1:9" ht="11.25" customHeight="1">
      <c r="A78" s="8">
        <v>1</v>
      </c>
      <c r="B78" s="8">
        <v>5</v>
      </c>
      <c r="C78" s="9" t="s">
        <v>115</v>
      </c>
      <c r="D78" s="10">
        <v>9</v>
      </c>
      <c r="E78" s="10">
        <v>11.2</v>
      </c>
      <c r="F78" s="9" t="s">
        <v>165</v>
      </c>
      <c r="G78" s="11">
        <v>0.03214120370370371</v>
      </c>
      <c r="H78" s="11">
        <v>0</v>
      </c>
      <c r="I78" s="15">
        <f>IF(OR(ISBLANK(E78),ISBLANK(G78)),"",E78/((G78-INT(G78))*24))</f>
        <v>14.519265394310406</v>
      </c>
    </row>
    <row r="79" spans="1:9" ht="12.75">
      <c r="A79" s="21" t="s">
        <v>68</v>
      </c>
      <c r="B79" s="22"/>
      <c r="C79" s="22"/>
      <c r="D79" s="22"/>
      <c r="E79" s="22"/>
      <c r="F79" s="22"/>
      <c r="G79" s="22"/>
      <c r="H79" s="22"/>
      <c r="I79" s="23"/>
    </row>
    <row r="80" spans="1:9" ht="11.25" customHeight="1">
      <c r="A80" s="8">
        <v>1</v>
      </c>
      <c r="B80" s="8">
        <v>14</v>
      </c>
      <c r="C80" s="9" t="s">
        <v>126</v>
      </c>
      <c r="D80" s="10">
        <v>10</v>
      </c>
      <c r="E80" s="10">
        <v>11.2</v>
      </c>
      <c r="F80" s="9" t="s">
        <v>119</v>
      </c>
      <c r="G80" s="11">
        <v>0.021921296296296296</v>
      </c>
      <c r="H80" s="11">
        <v>0</v>
      </c>
      <c r="I80" s="15">
        <f>IF(OR(ISBLANK(E80),ISBLANK(G80)),"",E80/((G80-INT(G80))*24))</f>
        <v>21.288278775079196</v>
      </c>
    </row>
    <row r="81" spans="1:9" ht="11.25" customHeight="1">
      <c r="A81" s="8">
        <v>2</v>
      </c>
      <c r="B81" s="8">
        <v>8</v>
      </c>
      <c r="C81" s="9" t="s">
        <v>125</v>
      </c>
      <c r="D81" s="10">
        <v>10</v>
      </c>
      <c r="E81" s="10">
        <v>11.2</v>
      </c>
      <c r="F81" s="9" t="s">
        <v>16</v>
      </c>
      <c r="G81" s="11">
        <v>0.02344907407407407</v>
      </c>
      <c r="H81" s="11">
        <f>IF(ISBLANK(G81),"",G81-G$80)</f>
        <v>0.0015277777777777737</v>
      </c>
      <c r="I81" s="15">
        <f>IF(OR(ISBLANK(E81),ISBLANK(G81)),"",E81/((G81-INT(G81))*24))</f>
        <v>19.901283316880555</v>
      </c>
    </row>
    <row r="82" spans="1:9" ht="11.25" customHeight="1">
      <c r="A82" s="8">
        <v>3</v>
      </c>
      <c r="B82" s="8">
        <v>2</v>
      </c>
      <c r="C82" s="9" t="s">
        <v>122</v>
      </c>
      <c r="D82" s="10">
        <v>10</v>
      </c>
      <c r="E82" s="10">
        <v>11.2</v>
      </c>
      <c r="F82" s="9" t="s">
        <v>123</v>
      </c>
      <c r="G82" s="11">
        <v>0.03008101851851852</v>
      </c>
      <c r="H82" s="11">
        <f>IF(ISBLANK(G82),"",G82-G$80)</f>
        <v>0.008159722222222224</v>
      </c>
      <c r="I82" s="15">
        <f>IF(OR(ISBLANK(E82),ISBLANK(G82)),"",E82/((G82-INT(G82))*24))</f>
        <v>15.513659099653712</v>
      </c>
    </row>
    <row r="83" spans="1:9" ht="11.25" customHeight="1">
      <c r="A83" s="8">
        <v>4</v>
      </c>
      <c r="B83" s="8">
        <v>1</v>
      </c>
      <c r="C83" s="9" t="s">
        <v>45</v>
      </c>
      <c r="D83" s="10">
        <v>10</v>
      </c>
      <c r="E83" s="10">
        <v>11.2</v>
      </c>
      <c r="F83" s="9" t="s">
        <v>21</v>
      </c>
      <c r="G83" s="11">
        <v>0.0328125</v>
      </c>
      <c r="H83" s="11">
        <f>IF(ISBLANK(G83),"",G83-G$80)</f>
        <v>0.010891203703703705</v>
      </c>
      <c r="I83" s="15">
        <f>IF(OR(ISBLANK(E83),ISBLANK(G83)),"",E83/((G83-INT(G83))*24))</f>
        <v>14.22222222222222</v>
      </c>
    </row>
    <row r="84" spans="1:9" ht="12.75">
      <c r="A84" s="21" t="s">
        <v>69</v>
      </c>
      <c r="B84" s="22"/>
      <c r="C84" s="22"/>
      <c r="D84" s="22"/>
      <c r="E84" s="22"/>
      <c r="F84" s="22"/>
      <c r="G84" s="22"/>
      <c r="H84" s="22"/>
      <c r="I84" s="23"/>
    </row>
    <row r="85" spans="1:9" ht="11.25" customHeight="1">
      <c r="A85" s="8">
        <v>1</v>
      </c>
      <c r="B85" s="8">
        <v>21</v>
      </c>
      <c r="C85" s="9" t="s">
        <v>120</v>
      </c>
      <c r="D85" s="10">
        <v>11</v>
      </c>
      <c r="E85" s="10">
        <v>11.2</v>
      </c>
      <c r="F85" s="9" t="s">
        <v>121</v>
      </c>
      <c r="G85" s="11">
        <v>0.029780092592592594</v>
      </c>
      <c r="H85" s="11">
        <v>0</v>
      </c>
      <c r="I85" s="15">
        <f>IF(OR(ISBLANK(E85),ISBLANK(G85)),"",E85/((G85-INT(G85))*24))</f>
        <v>15.670423630003885</v>
      </c>
    </row>
    <row r="86" spans="1:9" ht="11.25" customHeight="1">
      <c r="A86" s="8">
        <v>2</v>
      </c>
      <c r="B86" s="8">
        <v>13</v>
      </c>
      <c r="C86" s="9" t="s">
        <v>118</v>
      </c>
      <c r="D86" s="10">
        <v>11</v>
      </c>
      <c r="E86" s="10">
        <v>11.2</v>
      </c>
      <c r="F86" s="9" t="s">
        <v>119</v>
      </c>
      <c r="G86" s="11" t="s">
        <v>166</v>
      </c>
      <c r="H86" s="11" t="s">
        <v>166</v>
      </c>
      <c r="I86" s="15" t="s">
        <v>166</v>
      </c>
    </row>
    <row r="87" spans="1:9" ht="12.75">
      <c r="A87" s="21" t="s">
        <v>70</v>
      </c>
      <c r="B87" s="22"/>
      <c r="C87" s="22"/>
      <c r="D87" s="22"/>
      <c r="E87" s="22"/>
      <c r="F87" s="22"/>
      <c r="G87" s="22"/>
      <c r="H87" s="22"/>
      <c r="I87" s="23"/>
    </row>
    <row r="88" spans="1:9" ht="11.25" customHeight="1">
      <c r="A88" s="8">
        <v>1</v>
      </c>
      <c r="B88" s="8">
        <v>25</v>
      </c>
      <c r="C88" s="9" t="s">
        <v>135</v>
      </c>
      <c r="D88" s="10">
        <v>12</v>
      </c>
      <c r="E88" s="10">
        <v>16.8</v>
      </c>
      <c r="F88" s="9" t="s">
        <v>136</v>
      </c>
      <c r="G88" s="11">
        <v>0.03162037037037037</v>
      </c>
      <c r="H88" s="11">
        <v>0</v>
      </c>
      <c r="I88" s="15">
        <f>IF(OR(ISBLANK(E88),ISBLANK(G88)),"",E88/((G88-INT(G88))*24))</f>
        <v>22.137628111273795</v>
      </c>
    </row>
    <row r="89" spans="1:9" ht="11.25" customHeight="1">
      <c r="A89" s="8">
        <v>2</v>
      </c>
      <c r="B89" s="8">
        <v>34</v>
      </c>
      <c r="C89" s="9" t="s">
        <v>140</v>
      </c>
      <c r="D89" s="10">
        <v>12</v>
      </c>
      <c r="E89" s="10">
        <v>16.8</v>
      </c>
      <c r="F89" s="9" t="s">
        <v>119</v>
      </c>
      <c r="G89" s="11">
        <v>0.031712962962962964</v>
      </c>
      <c r="H89" s="11">
        <f>IF(ISBLANK(G89),"",G89-G$88)</f>
        <v>9.25925925925955E-05</v>
      </c>
      <c r="I89" s="15">
        <f>IF(OR(ISBLANK(E89),ISBLANK(G89)),"",E89/((G89-INT(G89))*24))</f>
        <v>22.07299270072993</v>
      </c>
    </row>
    <row r="90" spans="1:9" ht="11.25" customHeight="1">
      <c r="A90" s="8">
        <v>3</v>
      </c>
      <c r="B90" s="8">
        <v>28</v>
      </c>
      <c r="C90" s="9" t="s">
        <v>137</v>
      </c>
      <c r="D90" s="10">
        <v>12</v>
      </c>
      <c r="E90" s="10">
        <v>16.8</v>
      </c>
      <c r="F90" s="9" t="s">
        <v>123</v>
      </c>
      <c r="G90" s="11">
        <v>0.03356481481481482</v>
      </c>
      <c r="H90" s="11">
        <f aca="true" t="shared" si="8" ref="H90:H96">IF(ISBLANK(G90),"",G90-G$88)</f>
        <v>0.00194444444444445</v>
      </c>
      <c r="I90" s="15">
        <f aca="true" t="shared" si="9" ref="I90:I96">IF(OR(ISBLANK(E90),ISBLANK(G90)),"",E90/((G90-INT(G90))*24))</f>
        <v>20.855172413793102</v>
      </c>
    </row>
    <row r="91" spans="1:9" ht="11.25" customHeight="1">
      <c r="A91" s="8">
        <v>4</v>
      </c>
      <c r="B91" s="8">
        <v>17</v>
      </c>
      <c r="C91" s="9" t="s">
        <v>63</v>
      </c>
      <c r="D91" s="10">
        <v>12</v>
      </c>
      <c r="E91" s="10">
        <v>16.8</v>
      </c>
      <c r="F91" s="9" t="s">
        <v>29</v>
      </c>
      <c r="G91" s="11">
        <v>0.03394675925925926</v>
      </c>
      <c r="H91" s="11">
        <f t="shared" si="8"/>
        <v>0.0023263888888888917</v>
      </c>
      <c r="I91" s="15">
        <f t="shared" si="9"/>
        <v>20.620525059665873</v>
      </c>
    </row>
    <row r="92" spans="1:9" ht="11.25" customHeight="1">
      <c r="A92" s="8">
        <v>5</v>
      </c>
      <c r="B92" s="8">
        <v>20</v>
      </c>
      <c r="C92" s="9" t="s">
        <v>61</v>
      </c>
      <c r="D92" s="10">
        <v>12</v>
      </c>
      <c r="E92" s="10">
        <v>16.8</v>
      </c>
      <c r="F92" s="9" t="s">
        <v>62</v>
      </c>
      <c r="G92" s="11">
        <v>0.035277777777777776</v>
      </c>
      <c r="H92" s="11">
        <f t="shared" si="8"/>
        <v>0.003657407407407408</v>
      </c>
      <c r="I92" s="15">
        <f t="shared" si="9"/>
        <v>19.84251968503937</v>
      </c>
    </row>
    <row r="93" spans="1:9" ht="11.25" customHeight="1">
      <c r="A93" s="8">
        <v>6</v>
      </c>
      <c r="B93" s="8">
        <v>41</v>
      </c>
      <c r="C93" s="9" t="s">
        <v>64</v>
      </c>
      <c r="D93" s="10">
        <v>12</v>
      </c>
      <c r="E93" s="10">
        <v>16.8</v>
      </c>
      <c r="F93" s="9" t="s">
        <v>65</v>
      </c>
      <c r="G93" s="11">
        <v>0.035277777777777776</v>
      </c>
      <c r="H93" s="11">
        <f t="shared" si="8"/>
        <v>0.003657407407407408</v>
      </c>
      <c r="I93" s="15">
        <f t="shared" si="9"/>
        <v>19.84251968503937</v>
      </c>
    </row>
    <row r="94" spans="1:9" ht="11.25" customHeight="1">
      <c r="A94" s="8">
        <v>7</v>
      </c>
      <c r="B94" s="8">
        <v>31</v>
      </c>
      <c r="C94" s="9" t="s">
        <v>57</v>
      </c>
      <c r="D94" s="10">
        <v>12</v>
      </c>
      <c r="E94" s="10">
        <v>16.8</v>
      </c>
      <c r="F94" s="9" t="s">
        <v>138</v>
      </c>
      <c r="G94" s="11">
        <v>0.036898148148148145</v>
      </c>
      <c r="H94" s="11">
        <f t="shared" si="8"/>
        <v>0.005277777777777777</v>
      </c>
      <c r="I94" s="15">
        <f t="shared" si="9"/>
        <v>18.971141781681307</v>
      </c>
    </row>
    <row r="95" spans="1:9" ht="11.25" customHeight="1">
      <c r="A95" s="8">
        <v>8</v>
      </c>
      <c r="B95" s="8">
        <v>19</v>
      </c>
      <c r="C95" s="9" t="s">
        <v>134</v>
      </c>
      <c r="D95" s="10">
        <v>12</v>
      </c>
      <c r="E95" s="10">
        <v>16.8</v>
      </c>
      <c r="F95" s="9" t="s">
        <v>16</v>
      </c>
      <c r="G95" s="11">
        <v>0.03737268518518519</v>
      </c>
      <c r="H95" s="11">
        <f t="shared" si="8"/>
        <v>0.005752314814814821</v>
      </c>
      <c r="I95" s="15">
        <f t="shared" si="9"/>
        <v>18.73025704552493</v>
      </c>
    </row>
    <row r="96" spans="1:9" ht="11.25" customHeight="1">
      <c r="A96" s="8">
        <v>9</v>
      </c>
      <c r="B96" s="8">
        <v>33</v>
      </c>
      <c r="C96" s="9" t="s">
        <v>139</v>
      </c>
      <c r="D96" s="10">
        <v>12</v>
      </c>
      <c r="E96" s="10">
        <v>16.8</v>
      </c>
      <c r="F96" s="9" t="s">
        <v>16</v>
      </c>
      <c r="G96" s="11">
        <v>0.03743055555555556</v>
      </c>
      <c r="H96" s="11">
        <f t="shared" si="8"/>
        <v>0.005810185185185189</v>
      </c>
      <c r="I96" s="15">
        <f t="shared" si="9"/>
        <v>18.7012987012987</v>
      </c>
    </row>
    <row r="97" spans="1:9" ht="11.25" customHeight="1">
      <c r="A97" s="8">
        <v>10</v>
      </c>
      <c r="B97" s="8">
        <v>4</v>
      </c>
      <c r="C97" s="9" t="s">
        <v>132</v>
      </c>
      <c r="D97" s="10">
        <v>12</v>
      </c>
      <c r="E97" s="10">
        <v>16.8</v>
      </c>
      <c r="F97" s="9" t="s">
        <v>123</v>
      </c>
      <c r="G97" s="11">
        <v>0.03239583333333333</v>
      </c>
      <c r="H97" s="20" t="s">
        <v>168</v>
      </c>
      <c r="I97" s="20"/>
    </row>
    <row r="98" spans="1:9" ht="11.25" customHeight="1">
      <c r="A98" s="8">
        <v>11</v>
      </c>
      <c r="B98" s="8">
        <v>18</v>
      </c>
      <c r="C98" s="9" t="s">
        <v>133</v>
      </c>
      <c r="D98" s="10">
        <v>12</v>
      </c>
      <c r="E98" s="10">
        <v>16.8</v>
      </c>
      <c r="F98" s="9" t="s">
        <v>16</v>
      </c>
      <c r="G98" s="11">
        <v>0.03270833333333333</v>
      </c>
      <c r="H98" s="20" t="s">
        <v>168</v>
      </c>
      <c r="I98" s="20"/>
    </row>
    <row r="99" spans="1:9" ht="11.25" customHeight="1">
      <c r="A99" s="8">
        <v>12</v>
      </c>
      <c r="B99" s="8">
        <v>35</v>
      </c>
      <c r="C99" s="9" t="s">
        <v>141</v>
      </c>
      <c r="D99" s="10">
        <v>12</v>
      </c>
      <c r="E99" s="10">
        <v>16.8</v>
      </c>
      <c r="F99" s="9" t="s">
        <v>16</v>
      </c>
      <c r="G99" s="11">
        <v>0.034895833333333334</v>
      </c>
      <c r="H99" s="20" t="s">
        <v>168</v>
      </c>
      <c r="I99" s="20"/>
    </row>
    <row r="100" spans="1:9" ht="12.75">
      <c r="A100" s="21" t="s">
        <v>71</v>
      </c>
      <c r="B100" s="22"/>
      <c r="C100" s="22"/>
      <c r="D100" s="22"/>
      <c r="E100" s="22"/>
      <c r="F100" s="22"/>
      <c r="G100" s="22"/>
      <c r="H100" s="22"/>
      <c r="I100" s="23"/>
    </row>
    <row r="101" spans="1:9" ht="11.25" customHeight="1">
      <c r="A101" s="8">
        <v>1</v>
      </c>
      <c r="B101" s="8">
        <v>47</v>
      </c>
      <c r="C101" s="9" t="s">
        <v>162</v>
      </c>
      <c r="D101" s="10">
        <v>13</v>
      </c>
      <c r="E101" s="10">
        <v>16.8</v>
      </c>
      <c r="F101" s="9" t="s">
        <v>163</v>
      </c>
      <c r="G101" s="11">
        <v>0.0315625</v>
      </c>
      <c r="H101" s="11">
        <v>0</v>
      </c>
      <c r="I101" s="15">
        <f aca="true" t="shared" si="10" ref="I101:I106">IF(OR(ISBLANK(E101),ISBLANK(G101)),"",E101/((G101-INT(G101))*24))</f>
        <v>22.178217821782177</v>
      </c>
    </row>
    <row r="102" spans="1:9" ht="11.25" customHeight="1">
      <c r="A102" s="8">
        <v>2</v>
      </c>
      <c r="B102" s="8">
        <v>27</v>
      </c>
      <c r="C102" s="9" t="s">
        <v>143</v>
      </c>
      <c r="D102" s="10">
        <v>13</v>
      </c>
      <c r="E102" s="10">
        <v>16.8</v>
      </c>
      <c r="F102" s="9" t="s">
        <v>123</v>
      </c>
      <c r="G102" s="11">
        <v>0.03488425925925926</v>
      </c>
      <c r="H102" s="11">
        <f>IF(ISBLANK(G102),"",G102-G$101)</f>
        <v>0.0033217592592592604</v>
      </c>
      <c r="I102" s="15">
        <f t="shared" si="10"/>
        <v>20.06635700066357</v>
      </c>
    </row>
    <row r="103" spans="1:9" ht="11.25" customHeight="1">
      <c r="A103" s="8">
        <v>3</v>
      </c>
      <c r="B103" s="8">
        <v>46</v>
      </c>
      <c r="C103" s="9" t="s">
        <v>151</v>
      </c>
      <c r="D103" s="10">
        <v>13</v>
      </c>
      <c r="E103" s="10">
        <v>16.8</v>
      </c>
      <c r="F103" s="9" t="s">
        <v>152</v>
      </c>
      <c r="G103" s="11">
        <v>0.03576388888888889</v>
      </c>
      <c r="H103" s="11">
        <f>IF(ISBLANK(G103),"",G103-G$101)</f>
        <v>0.0042013888888888865</v>
      </c>
      <c r="I103" s="15">
        <f t="shared" si="10"/>
        <v>19.572815533980584</v>
      </c>
    </row>
    <row r="104" spans="1:9" ht="11.25" customHeight="1">
      <c r="A104" s="8">
        <v>4</v>
      </c>
      <c r="B104" s="8">
        <v>45</v>
      </c>
      <c r="C104" s="9" t="s">
        <v>66</v>
      </c>
      <c r="D104" s="10">
        <v>13</v>
      </c>
      <c r="E104" s="10">
        <v>16.8</v>
      </c>
      <c r="F104" s="9" t="s">
        <v>65</v>
      </c>
      <c r="G104" s="11">
        <v>0.03685185185185185</v>
      </c>
      <c r="H104" s="11">
        <f>IF(ISBLANK(G104),"",G104-G$101)</f>
        <v>0.005289351851851851</v>
      </c>
      <c r="I104" s="15">
        <f t="shared" si="10"/>
        <v>18.994974874371863</v>
      </c>
    </row>
    <row r="105" spans="1:9" ht="11.25" customHeight="1">
      <c r="A105" s="8">
        <v>5</v>
      </c>
      <c r="B105" s="8">
        <v>29</v>
      </c>
      <c r="C105" s="9" t="s">
        <v>53</v>
      </c>
      <c r="D105" s="10">
        <v>13</v>
      </c>
      <c r="E105" s="10">
        <v>16.8</v>
      </c>
      <c r="F105" s="9" t="s">
        <v>54</v>
      </c>
      <c r="G105" s="11">
        <v>0.03761574074074074</v>
      </c>
      <c r="H105" s="11">
        <f>IF(ISBLANK(G105),"",G105-G$101)</f>
        <v>0.006053240740740741</v>
      </c>
      <c r="I105" s="15">
        <f t="shared" si="10"/>
        <v>18.60923076923077</v>
      </c>
    </row>
    <row r="106" spans="1:9" ht="11.25" customHeight="1">
      <c r="A106" s="8">
        <v>6</v>
      </c>
      <c r="B106" s="8">
        <v>44</v>
      </c>
      <c r="C106" s="9" t="s">
        <v>144</v>
      </c>
      <c r="D106" s="10">
        <v>13</v>
      </c>
      <c r="E106" s="10">
        <v>16.8</v>
      </c>
      <c r="F106" s="9" t="s">
        <v>145</v>
      </c>
      <c r="G106" s="11">
        <v>0.03824074074074074</v>
      </c>
      <c r="H106" s="11">
        <f>IF(ISBLANK(G106),"",G106-G$101)</f>
        <v>0.0066782407407407415</v>
      </c>
      <c r="I106" s="15">
        <f t="shared" si="10"/>
        <v>18.305084745762713</v>
      </c>
    </row>
    <row r="107" spans="1:9" ht="11.25" customHeight="1">
      <c r="A107" s="8">
        <v>7</v>
      </c>
      <c r="B107" s="8">
        <v>22</v>
      </c>
      <c r="C107" s="9" t="s">
        <v>142</v>
      </c>
      <c r="D107" s="10">
        <v>13</v>
      </c>
      <c r="E107" s="10">
        <v>16.8</v>
      </c>
      <c r="F107" s="9" t="s">
        <v>30</v>
      </c>
      <c r="G107" s="11">
        <v>0.036099537037037034</v>
      </c>
      <c r="H107" s="20" t="s">
        <v>168</v>
      </c>
      <c r="I107" s="15"/>
    </row>
    <row r="108" spans="1:9" ht="12.75" customHeight="1">
      <c r="A108" s="21" t="s">
        <v>72</v>
      </c>
      <c r="B108" s="22"/>
      <c r="C108" s="22"/>
      <c r="D108" s="22"/>
      <c r="E108" s="22"/>
      <c r="F108" s="22"/>
      <c r="G108" s="22"/>
      <c r="H108" s="22"/>
      <c r="I108" s="23"/>
    </row>
    <row r="109" spans="1:9" ht="11.25" customHeight="1">
      <c r="A109" s="8">
        <v>1</v>
      </c>
      <c r="B109" s="8">
        <v>30</v>
      </c>
      <c r="C109" s="9" t="s">
        <v>149</v>
      </c>
      <c r="D109" s="10">
        <v>14</v>
      </c>
      <c r="E109" s="10">
        <v>16.8</v>
      </c>
      <c r="F109" s="9" t="s">
        <v>30</v>
      </c>
      <c r="G109" s="11">
        <v>0.035208333333333335</v>
      </c>
      <c r="H109" s="11">
        <v>0</v>
      </c>
      <c r="I109" s="15">
        <f>IF(OR(ISBLANK(E109),ISBLANK(G109)),"",E109/((G109-INT(G109))*24))</f>
        <v>19.88165680473373</v>
      </c>
    </row>
    <row r="110" spans="1:9" ht="11.25" customHeight="1">
      <c r="A110" s="8">
        <v>2</v>
      </c>
      <c r="B110" s="8">
        <v>23</v>
      </c>
      <c r="C110" s="9" t="s">
        <v>60</v>
      </c>
      <c r="D110" s="10">
        <v>14</v>
      </c>
      <c r="E110" s="10">
        <v>16.8</v>
      </c>
      <c r="F110" s="9" t="s">
        <v>29</v>
      </c>
      <c r="G110" s="11">
        <v>0.03674768518518518</v>
      </c>
      <c r="H110" s="11">
        <f>IF(ISBLANK(G110),"",G110-G$109)</f>
        <v>0.0015393518518518473</v>
      </c>
      <c r="I110" s="15">
        <f>IF(OR(ISBLANK(E110),ISBLANK(G110)),"",E110/((G110-INT(G110))*24))</f>
        <v>19.048818897637798</v>
      </c>
    </row>
    <row r="111" spans="1:9" ht="11.25" customHeight="1">
      <c r="A111" s="8">
        <v>3</v>
      </c>
      <c r="B111" s="8">
        <v>12</v>
      </c>
      <c r="C111" s="9" t="s">
        <v>147</v>
      </c>
      <c r="D111" s="10">
        <v>14</v>
      </c>
      <c r="E111" s="10">
        <v>16.8</v>
      </c>
      <c r="F111" s="9" t="s">
        <v>16</v>
      </c>
      <c r="G111" s="11">
        <v>0.03729166666666667</v>
      </c>
      <c r="H111" s="11">
        <f>IF(ISBLANK(G111),"",G111-G$109)</f>
        <v>0.002083333333333333</v>
      </c>
      <c r="I111" s="15">
        <f>IF(OR(ISBLANK(E111),ISBLANK(G111)),"",E111/((G111-INT(G111))*24))</f>
        <v>18.77094972067039</v>
      </c>
    </row>
    <row r="112" spans="1:9" ht="11.25" customHeight="1">
      <c r="A112" s="8">
        <v>4</v>
      </c>
      <c r="B112" s="8">
        <v>39</v>
      </c>
      <c r="C112" s="9" t="s">
        <v>58</v>
      </c>
      <c r="D112" s="10">
        <v>14</v>
      </c>
      <c r="E112" s="10">
        <v>16.8</v>
      </c>
      <c r="F112" s="9" t="s">
        <v>59</v>
      </c>
      <c r="G112" s="11">
        <v>0.03741898148148148</v>
      </c>
      <c r="H112" s="11">
        <f>IF(ISBLANK(G112),"",G112-G$109)</f>
        <v>0.002210648148148142</v>
      </c>
      <c r="I112" s="15">
        <f>IF(OR(ISBLANK(E112),ISBLANK(G112)),"",E112/((G112-INT(G112))*24))</f>
        <v>18.707083204454072</v>
      </c>
    </row>
    <row r="113" spans="1:9" ht="11.25" customHeight="1">
      <c r="A113" s="8">
        <v>5</v>
      </c>
      <c r="B113" s="8">
        <v>24</v>
      </c>
      <c r="C113" s="9" t="s">
        <v>55</v>
      </c>
      <c r="D113" s="10">
        <v>14</v>
      </c>
      <c r="E113" s="10">
        <v>16.8</v>
      </c>
      <c r="F113" s="9" t="s">
        <v>56</v>
      </c>
      <c r="G113" s="11">
        <v>0.03269675925925926</v>
      </c>
      <c r="H113" s="20" t="s">
        <v>168</v>
      </c>
      <c r="I113" s="15"/>
    </row>
    <row r="114" spans="1:9" ht="11.25" customHeight="1">
      <c r="A114" s="8">
        <v>6</v>
      </c>
      <c r="B114" s="8">
        <v>40</v>
      </c>
      <c r="C114" s="9" t="s">
        <v>146</v>
      </c>
      <c r="D114" s="10">
        <v>14</v>
      </c>
      <c r="E114" s="10">
        <v>16.8</v>
      </c>
      <c r="F114" s="9" t="s">
        <v>16</v>
      </c>
      <c r="G114" s="11">
        <v>0.03298611111111111</v>
      </c>
      <c r="H114" s="20" t="s">
        <v>168</v>
      </c>
      <c r="I114" s="15"/>
    </row>
    <row r="115" spans="1:9" ht="11.25" customHeight="1">
      <c r="A115" s="8">
        <v>7</v>
      </c>
      <c r="B115" s="8">
        <v>36</v>
      </c>
      <c r="C115" s="9" t="s">
        <v>150</v>
      </c>
      <c r="D115" s="10">
        <v>14</v>
      </c>
      <c r="E115" s="10">
        <v>16.8</v>
      </c>
      <c r="F115" s="9" t="s">
        <v>16</v>
      </c>
      <c r="G115" s="11">
        <v>0.03333333333333333</v>
      </c>
      <c r="H115" s="20" t="s">
        <v>168</v>
      </c>
      <c r="I115" s="15"/>
    </row>
    <row r="116" spans="1:9" ht="11.25" customHeight="1">
      <c r="A116" s="8">
        <v>8</v>
      </c>
      <c r="B116" s="8">
        <v>48</v>
      </c>
      <c r="C116" s="9" t="s">
        <v>164</v>
      </c>
      <c r="D116" s="10">
        <v>14</v>
      </c>
      <c r="E116" s="10">
        <v>16.8</v>
      </c>
      <c r="F116" s="9" t="s">
        <v>16</v>
      </c>
      <c r="G116" s="11">
        <v>0.03333333333333333</v>
      </c>
      <c r="H116" s="20" t="s">
        <v>168</v>
      </c>
      <c r="I116" s="15"/>
    </row>
    <row r="117" spans="1:9" ht="11.25" customHeight="1">
      <c r="A117" s="8">
        <v>9</v>
      </c>
      <c r="B117" s="8">
        <v>16</v>
      </c>
      <c r="C117" s="9" t="s">
        <v>148</v>
      </c>
      <c r="D117" s="10">
        <v>14</v>
      </c>
      <c r="E117" s="10">
        <v>16.8</v>
      </c>
      <c r="F117" s="9" t="s">
        <v>16</v>
      </c>
      <c r="G117" s="11">
        <v>0.037696759259259256</v>
      </c>
      <c r="H117" s="20" t="s">
        <v>168</v>
      </c>
      <c r="I117" s="15"/>
    </row>
    <row r="118" spans="1:9" ht="12.75" customHeight="1">
      <c r="A118" s="21" t="s">
        <v>155</v>
      </c>
      <c r="B118" s="22"/>
      <c r="C118" s="22"/>
      <c r="D118" s="22"/>
      <c r="E118" s="22"/>
      <c r="F118" s="22"/>
      <c r="G118" s="22"/>
      <c r="H118" s="22"/>
      <c r="I118" s="23"/>
    </row>
    <row r="119" spans="1:9" ht="11.25" customHeight="1">
      <c r="A119" s="8">
        <v>1</v>
      </c>
      <c r="B119" s="8">
        <v>38</v>
      </c>
      <c r="C119" s="9" t="s">
        <v>167</v>
      </c>
      <c r="D119" s="10">
        <v>15</v>
      </c>
      <c r="E119" s="10">
        <v>11.2</v>
      </c>
      <c r="F119" s="9" t="s">
        <v>119</v>
      </c>
      <c r="G119" s="11">
        <v>0.024224537037037034</v>
      </c>
      <c r="H119" s="11">
        <v>0</v>
      </c>
      <c r="I119" s="15">
        <f aca="true" t="shared" si="11" ref="I119:I124">IF(OR(ISBLANK(E119),ISBLANK(G119)),"",E119/((G119-INT(G119))*24))</f>
        <v>19.264214046822744</v>
      </c>
    </row>
    <row r="120" spans="1:9" ht="11.25" customHeight="1">
      <c r="A120" s="8">
        <v>2</v>
      </c>
      <c r="B120" s="8">
        <v>43</v>
      </c>
      <c r="C120" s="9" t="s">
        <v>51</v>
      </c>
      <c r="D120" s="10">
        <v>15</v>
      </c>
      <c r="E120" s="10">
        <v>11.2</v>
      </c>
      <c r="F120" s="9" t="s">
        <v>29</v>
      </c>
      <c r="G120" s="11">
        <v>0.02533564814814815</v>
      </c>
      <c r="H120" s="11">
        <f>IF(ISBLANK(G120),"",G120-G$119)</f>
        <v>0.0011111111111111148</v>
      </c>
      <c r="I120" s="15">
        <f t="shared" si="11"/>
        <v>18.41936957514847</v>
      </c>
    </row>
    <row r="121" spans="1:9" ht="11.25" customHeight="1">
      <c r="A121" s="8">
        <v>3</v>
      </c>
      <c r="B121" s="8">
        <v>26</v>
      </c>
      <c r="C121" s="9" t="s">
        <v>127</v>
      </c>
      <c r="D121" s="10">
        <v>15</v>
      </c>
      <c r="E121" s="10">
        <v>11.2</v>
      </c>
      <c r="F121" s="9" t="s">
        <v>128</v>
      </c>
      <c r="G121" s="11">
        <v>0.02613425925925926</v>
      </c>
      <c r="H121" s="11">
        <f>IF(ISBLANK(G121),"",G121-G$119)</f>
        <v>0.0019097222222222258</v>
      </c>
      <c r="I121" s="15">
        <f t="shared" si="11"/>
        <v>17.856510186005313</v>
      </c>
    </row>
    <row r="122" spans="1:9" ht="11.25" customHeight="1">
      <c r="A122" s="8">
        <v>4</v>
      </c>
      <c r="B122" s="8">
        <v>37</v>
      </c>
      <c r="C122" s="9" t="s">
        <v>129</v>
      </c>
      <c r="D122" s="10">
        <v>15</v>
      </c>
      <c r="E122" s="10">
        <v>11.2</v>
      </c>
      <c r="F122" s="9" t="s">
        <v>130</v>
      </c>
      <c r="G122" s="11">
        <v>0.027141203703703706</v>
      </c>
      <c r="H122" s="11">
        <f>IF(ISBLANK(G122),"",G122-G$119)</f>
        <v>0.0029166666666666716</v>
      </c>
      <c r="I122" s="15">
        <f t="shared" si="11"/>
        <v>17.19402985074627</v>
      </c>
    </row>
    <row r="123" spans="1:9" ht="11.25" customHeight="1">
      <c r="A123" s="8">
        <v>5</v>
      </c>
      <c r="B123" s="8">
        <v>32</v>
      </c>
      <c r="C123" s="9" t="s">
        <v>52</v>
      </c>
      <c r="D123" s="10">
        <v>15</v>
      </c>
      <c r="E123" s="10">
        <v>11.2</v>
      </c>
      <c r="F123" s="9" t="s">
        <v>16</v>
      </c>
      <c r="G123" s="11">
        <v>0.027418981481481485</v>
      </c>
      <c r="H123" s="11">
        <f>IF(ISBLANK(G123),"",G123-G$119)</f>
        <v>0.003194444444444451</v>
      </c>
      <c r="I123" s="15">
        <f t="shared" si="11"/>
        <v>17.01983959476572</v>
      </c>
    </row>
    <row r="124" spans="1:9" ht="11.25" customHeight="1">
      <c r="A124" s="8">
        <v>6</v>
      </c>
      <c r="B124" s="8">
        <v>42</v>
      </c>
      <c r="C124" s="9" t="s">
        <v>44</v>
      </c>
      <c r="D124" s="10">
        <v>15</v>
      </c>
      <c r="E124" s="10">
        <v>11.2</v>
      </c>
      <c r="F124" s="9" t="s">
        <v>131</v>
      </c>
      <c r="G124" s="11">
        <v>0.028761574074074075</v>
      </c>
      <c r="H124" s="11">
        <f>IF(ISBLANK(G124),"",G124-G$119)</f>
        <v>0.004537037037037041</v>
      </c>
      <c r="I124" s="15">
        <f t="shared" si="11"/>
        <v>16.225352112676056</v>
      </c>
    </row>
  </sheetData>
  <sheetProtection/>
  <mergeCells count="16">
    <mergeCell ref="A100:I100"/>
    <mergeCell ref="A108:I108"/>
    <mergeCell ref="A69:I69"/>
    <mergeCell ref="A72:I72"/>
    <mergeCell ref="A79:I79"/>
    <mergeCell ref="A84:I84"/>
    <mergeCell ref="A118:I118"/>
    <mergeCell ref="A1:I1"/>
    <mergeCell ref="A8:I8"/>
    <mergeCell ref="A11:I11"/>
    <mergeCell ref="A77:I77"/>
    <mergeCell ref="A34:I34"/>
    <mergeCell ref="A44:I44"/>
    <mergeCell ref="A55:I55"/>
    <mergeCell ref="A60:I60"/>
    <mergeCell ref="A87:I87"/>
  </mergeCells>
  <printOptions horizontalCentered="1"/>
  <pageMargins left="0.3937007874015748" right="0.3937007874015748" top="0.2755905511811024" bottom="0.4724409448818898" header="0.2362204724409449" footer="0.236220472440944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115"/>
  <sheetViews>
    <sheetView zoomScaleSheetLayoutView="100" workbookViewId="0" topLeftCell="A1">
      <selection activeCell="A1" sqref="A1:I1"/>
    </sheetView>
  </sheetViews>
  <sheetFormatPr defaultColWidth="9.00390625" defaultRowHeight="12.75"/>
  <cols>
    <col min="1" max="1" width="5.75390625" style="13" customWidth="1"/>
    <col min="2" max="2" width="4.75390625" style="13" customWidth="1"/>
    <col min="3" max="3" width="25.75390625" style="2" customWidth="1"/>
    <col min="4" max="5" width="4.75390625" style="2" customWidth="1"/>
    <col min="6" max="6" width="25.75390625" style="2" customWidth="1"/>
    <col min="7" max="8" width="8.875" style="2" customWidth="1"/>
    <col min="9" max="9" width="7.75390625" style="2" customWidth="1"/>
    <col min="10" max="16384" width="9.125" style="2" customWidth="1"/>
  </cols>
  <sheetData>
    <row r="1" spans="1:9" s="1" customFormat="1" ht="21" thickBot="1" thickTop="1">
      <c r="A1" s="24" t="str">
        <f>'výsledky v kategoriích'!A1</f>
        <v>O pohár města Ostrova - Cross-Country (horská kola) - 27.6.2010</v>
      </c>
      <c r="B1" s="25"/>
      <c r="C1" s="25"/>
      <c r="D1" s="25"/>
      <c r="E1" s="25"/>
      <c r="F1" s="25"/>
      <c r="G1" s="25"/>
      <c r="H1" s="25"/>
      <c r="I1" s="26"/>
    </row>
    <row r="2" spans="1:9" s="3" customFormat="1" ht="15" customHeight="1" thickTop="1">
      <c r="A2" s="14" t="str">
        <f>'výsledky v kategoriích'!$A$2</f>
        <v>Kategorie:</v>
      </c>
      <c r="B2" s="17"/>
      <c r="C2" s="17"/>
      <c r="D2" s="17"/>
      <c r="E2" s="17"/>
      <c r="F2" s="17"/>
      <c r="G2" s="17"/>
      <c r="H2" s="17"/>
      <c r="I2" s="17"/>
    </row>
    <row r="3" spans="1:9" s="4" customFormat="1" ht="11.25">
      <c r="A3" s="16" t="str">
        <f>'výsledky v kategoriích'!$A$3</f>
        <v>1. Děti         (&lt;=5 let)     5. St.žákyně  (13-14 let)    9. Juniorky       (17-18 let)   13. Veteráni M1 (30-39 let)</v>
      </c>
      <c r="B3" s="18"/>
      <c r="C3" s="18"/>
      <c r="D3" s="18"/>
      <c r="E3" s="19"/>
      <c r="F3" s="19"/>
      <c r="G3" s="19"/>
      <c r="H3" s="17"/>
      <c r="I3" s="17"/>
    </row>
    <row r="4" spans="1:9" s="4" customFormat="1" ht="11.25">
      <c r="A4" s="16" t="str">
        <f>'výsledky v kategoriích'!$A$4</f>
        <v>2. Naděje     (6-9 let)       6. St. žáci     (13-14 let)   10. Junioři         (17-18 let)   14. Veteráni M2 (40-49 let)</v>
      </c>
      <c r="B4" s="18"/>
      <c r="C4" s="18"/>
      <c r="D4" s="19"/>
      <c r="E4" s="19"/>
      <c r="F4" s="19"/>
      <c r="G4" s="19"/>
      <c r="H4" s="17"/>
      <c r="I4" s="17"/>
    </row>
    <row r="5" spans="1:9" s="4" customFormat="1" ht="11.25">
      <c r="A5" s="16" t="str">
        <f>'výsledky v kategoriích'!$A$5</f>
        <v>3. Ml. žákyně (11-12 let)   7. Kadetky    (15-16 let)   11. Ženy           (&gt;=19 let)   15. Veteráni M3 (&gt;=50 let)</v>
      </c>
      <c r="B5" s="18"/>
      <c r="C5" s="18"/>
      <c r="D5" s="19"/>
      <c r="E5" s="19"/>
      <c r="F5" s="19"/>
      <c r="G5" s="19"/>
      <c r="H5" s="17"/>
      <c r="I5" s="17"/>
    </row>
    <row r="6" spans="1:9" s="4" customFormat="1" ht="11.25">
      <c r="A6" s="16" t="str">
        <f>'výsledky v kategoriích'!$A$6</f>
        <v>4. Ml. žáci     (11-12 let)   8. Kadeti       (15-16 let)   12. Muži - elite   (19-29 let)</v>
      </c>
      <c r="B6" s="18"/>
      <c r="C6" s="18"/>
      <c r="D6" s="19"/>
      <c r="E6" s="19"/>
      <c r="F6" s="19"/>
      <c r="G6" s="19"/>
      <c r="H6" s="17"/>
      <c r="I6" s="17"/>
    </row>
    <row r="7" spans="1:9" s="7" customFormat="1" ht="21.75" customHeight="1">
      <c r="A7" s="5" t="str">
        <f>'výsledky v kategoriích'!$A$7</f>
        <v>Poř.</v>
      </c>
      <c r="B7" s="5" t="str">
        <f>'výsledky v kategoriích'!$B$7</f>
        <v>SPZ</v>
      </c>
      <c r="C7" s="5" t="str">
        <f>'výsledky v kategoriích'!$C$7</f>
        <v>Příjmení a jméno</v>
      </c>
      <c r="D7" s="5" t="str">
        <f>'výsledky v kategoriích'!$D$7</f>
        <v>Kat.</v>
      </c>
      <c r="E7" s="5" t="str">
        <f>'výsledky v kategoriích'!$E$7</f>
        <v>Trať (km)</v>
      </c>
      <c r="F7" s="5" t="str">
        <f>'výsledky v kategoriích'!$F$7</f>
        <v>Team - sponzor</v>
      </c>
      <c r="G7" s="6" t="str">
        <f>'výsledky v kategoriích'!$G$7</f>
        <v>Čas (h:mm:ss)</v>
      </c>
      <c r="H7" s="5" t="str">
        <f>'výsledky v kategoriích'!$H$7</f>
        <v>Ztráta (h:mm:ss)</v>
      </c>
      <c r="I7" s="5" t="str">
        <f>'výsledky v kategoriích'!$I$7</f>
        <v>Průměr (km/h)</v>
      </c>
    </row>
    <row r="8" spans="1:9" s="12" customFormat="1" ht="12.75">
      <c r="A8" s="21" t="s">
        <v>156</v>
      </c>
      <c r="B8" s="22"/>
      <c r="C8" s="22"/>
      <c r="D8" s="22"/>
      <c r="E8" s="22"/>
      <c r="F8" s="22"/>
      <c r="G8" s="22"/>
      <c r="H8" s="22"/>
      <c r="I8" s="23"/>
    </row>
    <row r="9" spans="1:9" s="12" customFormat="1" ht="11.25">
      <c r="A9" s="8">
        <v>1</v>
      </c>
      <c r="B9" s="8">
        <v>3</v>
      </c>
      <c r="C9" s="9" t="s">
        <v>107</v>
      </c>
      <c r="D9" s="10">
        <v>1</v>
      </c>
      <c r="E9" s="10">
        <v>0.3</v>
      </c>
      <c r="F9" s="9" t="s">
        <v>100</v>
      </c>
      <c r="G9" s="11">
        <v>0.0008101851851851852</v>
      </c>
      <c r="H9" s="11">
        <v>0</v>
      </c>
      <c r="I9" s="15">
        <f>IF(OR(ISBLANK(E9),ISBLANK(G9)),"",E9/((G9-INT(G9))*24))</f>
        <v>15.428571428571427</v>
      </c>
    </row>
    <row r="10" spans="1:9" s="12" customFormat="1" ht="11.25">
      <c r="A10" s="8">
        <v>2</v>
      </c>
      <c r="B10" s="8">
        <v>33</v>
      </c>
      <c r="C10" s="9" t="s">
        <v>108</v>
      </c>
      <c r="D10" s="10">
        <v>1</v>
      </c>
      <c r="E10" s="10">
        <v>0.3</v>
      </c>
      <c r="F10" s="9" t="s">
        <v>16</v>
      </c>
      <c r="G10" s="11">
        <v>0.0009259259259259259</v>
      </c>
      <c r="H10" s="11">
        <f>IF(ISBLANK(G10),"",G10-G$9)</f>
        <v>0.00011574074074074069</v>
      </c>
      <c r="I10" s="15">
        <f>IF(OR(ISBLANK(E10),ISBLANK(G10)),"",E10/((G10-INT(G10))*24))</f>
        <v>13.500000000000002</v>
      </c>
    </row>
    <row r="11" spans="1:9" s="12" customFormat="1" ht="12.75">
      <c r="A11" s="21" t="s">
        <v>157</v>
      </c>
      <c r="B11" s="22"/>
      <c r="C11" s="22"/>
      <c r="D11" s="22"/>
      <c r="E11" s="22"/>
      <c r="F11" s="22"/>
      <c r="G11" s="22"/>
      <c r="H11" s="22"/>
      <c r="I11" s="23"/>
    </row>
    <row r="12" spans="1:9" s="12" customFormat="1" ht="11.25">
      <c r="A12" s="8">
        <v>1</v>
      </c>
      <c r="B12" s="8">
        <v>5</v>
      </c>
      <c r="C12" s="9" t="s">
        <v>20</v>
      </c>
      <c r="D12" s="10">
        <v>2</v>
      </c>
      <c r="E12" s="10">
        <v>1.3</v>
      </c>
      <c r="F12" s="9" t="s">
        <v>21</v>
      </c>
      <c r="G12" s="11">
        <v>0.002361111111111111</v>
      </c>
      <c r="H12" s="11">
        <v>0</v>
      </c>
      <c r="I12" s="15">
        <f>IF(OR(ISBLANK(E12),ISBLANK(G12)),"",E12/((G12-INT(G12))*24))</f>
        <v>22.941176470588236</v>
      </c>
    </row>
    <row r="13" spans="1:9" s="12" customFormat="1" ht="11.25">
      <c r="A13" s="8">
        <v>2</v>
      </c>
      <c r="B13" s="8">
        <v>15</v>
      </c>
      <c r="C13" s="9" t="s">
        <v>84</v>
      </c>
      <c r="D13" s="10">
        <v>2</v>
      </c>
      <c r="E13" s="10">
        <v>1.3</v>
      </c>
      <c r="F13" s="9" t="s">
        <v>11</v>
      </c>
      <c r="G13" s="11">
        <v>0.0023958333333333336</v>
      </c>
      <c r="H13" s="11">
        <f>IF(ISBLANK(G13),"",G13-G$12)</f>
        <v>3.4722222222222446E-05</v>
      </c>
      <c r="I13" s="15">
        <f>IF(OR(ISBLANK(E13),ISBLANK(G13)),"",E13/((G13-INT(G13))*24))</f>
        <v>22.60869565217391</v>
      </c>
    </row>
    <row r="14" spans="1:9" s="12" customFormat="1" ht="22.5">
      <c r="A14" s="8">
        <v>3</v>
      </c>
      <c r="B14" s="8">
        <v>2</v>
      </c>
      <c r="C14" s="9" t="s">
        <v>19</v>
      </c>
      <c r="D14" s="10">
        <v>2</v>
      </c>
      <c r="E14" s="10">
        <v>1.3</v>
      </c>
      <c r="F14" s="9" t="s">
        <v>13</v>
      </c>
      <c r="G14" s="11">
        <v>0.0025578703703703705</v>
      </c>
      <c r="H14" s="11">
        <f aca="true" t="shared" si="0" ref="H14:H33">IF(ISBLANK(G14),"",G14-G$12)</f>
        <v>0.00019675925925925937</v>
      </c>
      <c r="I14" s="15">
        <f aca="true" t="shared" si="1" ref="I14:I33">IF(OR(ISBLANK(E14),ISBLANK(G14)),"",E14/((G14-INT(G14))*24))</f>
        <v>21.176470588235293</v>
      </c>
    </row>
    <row r="15" spans="1:9" s="12" customFormat="1" ht="11.25">
      <c r="A15" s="8">
        <v>4</v>
      </c>
      <c r="B15" s="8">
        <v>1</v>
      </c>
      <c r="C15" s="9" t="s">
        <v>28</v>
      </c>
      <c r="D15" s="10">
        <v>2</v>
      </c>
      <c r="E15" s="10">
        <v>1.3</v>
      </c>
      <c r="F15" s="9" t="s">
        <v>29</v>
      </c>
      <c r="G15" s="11">
        <v>0.0025810185185185185</v>
      </c>
      <c r="H15" s="11">
        <f t="shared" si="0"/>
        <v>0.00021990740740740738</v>
      </c>
      <c r="I15" s="15">
        <f t="shared" si="1"/>
        <v>20.986547085201796</v>
      </c>
    </row>
    <row r="16" spans="1:9" s="12" customFormat="1" ht="11.25">
      <c r="A16" s="8">
        <v>5</v>
      </c>
      <c r="B16" s="8">
        <v>32</v>
      </c>
      <c r="C16" s="9" t="s">
        <v>103</v>
      </c>
      <c r="D16" s="10">
        <v>2</v>
      </c>
      <c r="E16" s="10">
        <v>1.3</v>
      </c>
      <c r="F16" s="9" t="s">
        <v>11</v>
      </c>
      <c r="G16" s="11">
        <v>0.002627314814814815</v>
      </c>
      <c r="H16" s="11">
        <f t="shared" si="0"/>
        <v>0.00026620370370370383</v>
      </c>
      <c r="I16" s="15">
        <f t="shared" si="1"/>
        <v>20.616740088105725</v>
      </c>
    </row>
    <row r="17" spans="1:9" s="12" customFormat="1" ht="11.25">
      <c r="A17" s="8">
        <v>6</v>
      </c>
      <c r="B17" s="8">
        <v>22</v>
      </c>
      <c r="C17" s="9" t="s">
        <v>90</v>
      </c>
      <c r="D17" s="10">
        <v>2</v>
      </c>
      <c r="E17" s="10">
        <v>1.3</v>
      </c>
      <c r="F17" s="9" t="s">
        <v>11</v>
      </c>
      <c r="G17" s="11">
        <v>0.002800925925925926</v>
      </c>
      <c r="H17" s="11">
        <f t="shared" si="0"/>
        <v>0.00043981481481481476</v>
      </c>
      <c r="I17" s="15">
        <f t="shared" si="1"/>
        <v>19.33884297520661</v>
      </c>
    </row>
    <row r="18" spans="1:9" s="12" customFormat="1" ht="11.25">
      <c r="A18" s="8">
        <v>7</v>
      </c>
      <c r="B18" s="8">
        <v>20</v>
      </c>
      <c r="C18" s="9" t="s">
        <v>88</v>
      </c>
      <c r="D18" s="10">
        <v>2</v>
      </c>
      <c r="E18" s="10">
        <v>1.3</v>
      </c>
      <c r="F18" s="9" t="s">
        <v>89</v>
      </c>
      <c r="G18" s="11">
        <v>0.002997685185185185</v>
      </c>
      <c r="H18" s="11">
        <f t="shared" si="0"/>
        <v>0.0006365740740740737</v>
      </c>
      <c r="I18" s="15">
        <f t="shared" si="1"/>
        <v>18.06949806949807</v>
      </c>
    </row>
    <row r="19" spans="1:9" s="12" customFormat="1" ht="11.25">
      <c r="A19" s="8">
        <v>8</v>
      </c>
      <c r="B19" s="8">
        <v>27</v>
      </c>
      <c r="C19" s="9" t="s">
        <v>91</v>
      </c>
      <c r="D19" s="10">
        <v>2</v>
      </c>
      <c r="E19" s="10">
        <v>1.3</v>
      </c>
      <c r="F19" s="9" t="s">
        <v>11</v>
      </c>
      <c r="G19" s="11">
        <v>0.002997685185185185</v>
      </c>
      <c r="H19" s="11">
        <f t="shared" si="0"/>
        <v>0.0006365740740740737</v>
      </c>
      <c r="I19" s="15">
        <f t="shared" si="1"/>
        <v>18.06949806949807</v>
      </c>
    </row>
    <row r="20" spans="1:9" s="12" customFormat="1" ht="11.25">
      <c r="A20" s="8">
        <v>9</v>
      </c>
      <c r="B20" s="8">
        <v>38</v>
      </c>
      <c r="C20" s="9" t="s">
        <v>109</v>
      </c>
      <c r="D20" s="10">
        <v>2</v>
      </c>
      <c r="E20" s="10">
        <v>1.3</v>
      </c>
      <c r="F20" s="9" t="s">
        <v>100</v>
      </c>
      <c r="G20" s="11">
        <v>0.003125</v>
      </c>
      <c r="H20" s="11">
        <f t="shared" si="0"/>
        <v>0.000763888888888889</v>
      </c>
      <c r="I20" s="15">
        <f t="shared" si="1"/>
        <v>17.333333333333332</v>
      </c>
    </row>
    <row r="21" spans="1:9" s="12" customFormat="1" ht="11.25">
      <c r="A21" s="8">
        <v>10</v>
      </c>
      <c r="B21" s="8">
        <v>10</v>
      </c>
      <c r="C21" s="9" t="s">
        <v>80</v>
      </c>
      <c r="D21" s="10">
        <v>2</v>
      </c>
      <c r="E21" s="10">
        <v>1.3</v>
      </c>
      <c r="F21" s="9" t="s">
        <v>81</v>
      </c>
      <c r="G21" s="11">
        <v>0.003148148148148148</v>
      </c>
      <c r="H21" s="11">
        <f t="shared" si="0"/>
        <v>0.000787037037037037</v>
      </c>
      <c r="I21" s="15">
        <f t="shared" si="1"/>
        <v>17.205882352941178</v>
      </c>
    </row>
    <row r="22" spans="1:9" s="12" customFormat="1" ht="11.25">
      <c r="A22" s="8">
        <v>11</v>
      </c>
      <c r="B22" s="8">
        <v>17</v>
      </c>
      <c r="C22" s="9" t="s">
        <v>87</v>
      </c>
      <c r="D22" s="10">
        <v>2</v>
      </c>
      <c r="E22" s="10">
        <v>1.3</v>
      </c>
      <c r="F22" s="9" t="s">
        <v>86</v>
      </c>
      <c r="G22" s="11">
        <v>0.00318287037037037</v>
      </c>
      <c r="H22" s="11">
        <f t="shared" si="0"/>
        <v>0.0008217592592592591</v>
      </c>
      <c r="I22" s="15">
        <f t="shared" si="1"/>
        <v>17.01818181818182</v>
      </c>
    </row>
    <row r="23" spans="1:9" s="12" customFormat="1" ht="11.25">
      <c r="A23" s="8">
        <v>12</v>
      </c>
      <c r="B23" s="8">
        <v>11</v>
      </c>
      <c r="C23" s="9" t="s">
        <v>82</v>
      </c>
      <c r="D23" s="10">
        <v>2</v>
      </c>
      <c r="E23" s="10">
        <v>1.3</v>
      </c>
      <c r="F23" s="9" t="s">
        <v>81</v>
      </c>
      <c r="G23" s="11">
        <v>0.003368055555555555</v>
      </c>
      <c r="H23" s="11">
        <f t="shared" si="0"/>
        <v>0.001006944444444444</v>
      </c>
      <c r="I23" s="15">
        <f t="shared" si="1"/>
        <v>16.082474226804127</v>
      </c>
    </row>
    <row r="24" spans="1:9" s="12" customFormat="1" ht="11.25">
      <c r="A24" s="8">
        <v>13</v>
      </c>
      <c r="B24" s="8">
        <v>13</v>
      </c>
      <c r="C24" s="9" t="s">
        <v>32</v>
      </c>
      <c r="D24" s="10">
        <v>2</v>
      </c>
      <c r="E24" s="10">
        <v>1.3</v>
      </c>
      <c r="F24" s="9" t="s">
        <v>33</v>
      </c>
      <c r="G24" s="11">
        <v>0.003483796296296296</v>
      </c>
      <c r="H24" s="11">
        <f t="shared" si="0"/>
        <v>0.001122685185185185</v>
      </c>
      <c r="I24" s="15">
        <f t="shared" si="1"/>
        <v>15.548172757475085</v>
      </c>
    </row>
    <row r="25" spans="1:9" s="12" customFormat="1" ht="11.25">
      <c r="A25" s="8">
        <v>14</v>
      </c>
      <c r="B25" s="8">
        <v>16</v>
      </c>
      <c r="C25" s="9" t="s">
        <v>85</v>
      </c>
      <c r="D25" s="10">
        <v>2</v>
      </c>
      <c r="E25" s="10">
        <v>1.3</v>
      </c>
      <c r="F25" s="9" t="s">
        <v>86</v>
      </c>
      <c r="G25" s="11">
        <v>0.0035532407407407405</v>
      </c>
      <c r="H25" s="11">
        <f t="shared" si="0"/>
        <v>0.0011921296296296294</v>
      </c>
      <c r="I25" s="15">
        <f t="shared" si="1"/>
        <v>15.244299674267102</v>
      </c>
    </row>
    <row r="26" spans="1:9" s="12" customFormat="1" ht="11.25">
      <c r="A26" s="8">
        <v>15</v>
      </c>
      <c r="B26" s="8">
        <v>8</v>
      </c>
      <c r="C26" s="9" t="s">
        <v>78</v>
      </c>
      <c r="D26" s="10">
        <v>2</v>
      </c>
      <c r="E26" s="10">
        <v>1.3</v>
      </c>
      <c r="F26" s="9" t="s">
        <v>79</v>
      </c>
      <c r="G26" s="11">
        <v>0.003587962962962963</v>
      </c>
      <c r="H26" s="11">
        <f t="shared" si="0"/>
        <v>0.0012268518518518518</v>
      </c>
      <c r="I26" s="15">
        <f t="shared" si="1"/>
        <v>15.096774193548388</v>
      </c>
    </row>
    <row r="27" spans="1:9" s="12" customFormat="1" ht="11.25">
      <c r="A27" s="8">
        <v>16</v>
      </c>
      <c r="B27" s="8">
        <v>31</v>
      </c>
      <c r="C27" s="9" t="s">
        <v>102</v>
      </c>
      <c r="D27" s="10">
        <v>2</v>
      </c>
      <c r="E27" s="10">
        <v>1.3</v>
      </c>
      <c r="F27" s="9" t="s">
        <v>16</v>
      </c>
      <c r="G27" s="11">
        <v>0.0037847222222222223</v>
      </c>
      <c r="H27" s="11">
        <f t="shared" si="0"/>
        <v>0.0014236111111111112</v>
      </c>
      <c r="I27" s="15">
        <f t="shared" si="1"/>
        <v>14.311926605504587</v>
      </c>
    </row>
    <row r="28" spans="1:9" s="12" customFormat="1" ht="11.25">
      <c r="A28" s="8">
        <v>17</v>
      </c>
      <c r="B28" s="8">
        <v>21</v>
      </c>
      <c r="C28" s="9" t="s">
        <v>99</v>
      </c>
      <c r="D28" s="10">
        <v>2</v>
      </c>
      <c r="E28" s="10">
        <v>1.3</v>
      </c>
      <c r="F28" s="9" t="s">
        <v>100</v>
      </c>
      <c r="G28" s="11">
        <v>0.004027777777777778</v>
      </c>
      <c r="H28" s="11">
        <f t="shared" si="0"/>
        <v>0.0016666666666666666</v>
      </c>
      <c r="I28" s="15">
        <f t="shared" si="1"/>
        <v>13.448275862068966</v>
      </c>
    </row>
    <row r="29" spans="1:9" s="12" customFormat="1" ht="11.25">
      <c r="A29" s="8">
        <v>18</v>
      </c>
      <c r="B29" s="8">
        <v>30</v>
      </c>
      <c r="C29" s="9" t="s">
        <v>101</v>
      </c>
      <c r="D29" s="10">
        <v>2</v>
      </c>
      <c r="E29" s="10">
        <v>1.3</v>
      </c>
      <c r="F29" s="9" t="s">
        <v>100</v>
      </c>
      <c r="G29" s="11">
        <v>0.004039351851851852</v>
      </c>
      <c r="H29" s="11">
        <f t="shared" si="0"/>
        <v>0.001678240740740741</v>
      </c>
      <c r="I29" s="15">
        <f t="shared" si="1"/>
        <v>13.40974212034384</v>
      </c>
    </row>
    <row r="30" spans="1:9" s="12" customFormat="1" ht="11.25">
      <c r="A30" s="8">
        <v>19</v>
      </c>
      <c r="B30" s="8">
        <v>14</v>
      </c>
      <c r="C30" s="9" t="s">
        <v>83</v>
      </c>
      <c r="D30" s="10">
        <v>2</v>
      </c>
      <c r="E30" s="10">
        <v>1.3</v>
      </c>
      <c r="F30" s="9" t="s">
        <v>33</v>
      </c>
      <c r="G30" s="11">
        <v>0.004074074074074075</v>
      </c>
      <c r="H30" s="11">
        <f t="shared" si="0"/>
        <v>0.0017129629629629634</v>
      </c>
      <c r="I30" s="15">
        <f t="shared" si="1"/>
        <v>13.295454545454543</v>
      </c>
    </row>
    <row r="31" spans="1:9" s="12" customFormat="1" ht="11.25">
      <c r="A31" s="8">
        <v>20</v>
      </c>
      <c r="B31" s="8">
        <v>35</v>
      </c>
      <c r="C31" s="9" t="s">
        <v>104</v>
      </c>
      <c r="D31" s="10">
        <v>2</v>
      </c>
      <c r="E31" s="10">
        <v>1.3</v>
      </c>
      <c r="F31" s="9" t="s">
        <v>105</v>
      </c>
      <c r="G31" s="11">
        <v>0.004212962962962963</v>
      </c>
      <c r="H31" s="11">
        <f t="shared" si="0"/>
        <v>0.0018518518518518515</v>
      </c>
      <c r="I31" s="15">
        <f t="shared" si="1"/>
        <v>12.85714285714286</v>
      </c>
    </row>
    <row r="32" spans="1:9" s="12" customFormat="1" ht="11.25">
      <c r="A32" s="8">
        <v>21</v>
      </c>
      <c r="B32" s="8">
        <v>4</v>
      </c>
      <c r="C32" s="9" t="s">
        <v>22</v>
      </c>
      <c r="D32" s="10">
        <v>2</v>
      </c>
      <c r="E32" s="10">
        <v>1.3</v>
      </c>
      <c r="F32" s="9" t="s">
        <v>21</v>
      </c>
      <c r="G32" s="11">
        <v>0.004293981481481481</v>
      </c>
      <c r="H32" s="11">
        <f t="shared" si="0"/>
        <v>0.00193287037037037</v>
      </c>
      <c r="I32" s="15">
        <f t="shared" si="1"/>
        <v>12.614555256064692</v>
      </c>
    </row>
    <row r="33" spans="1:9" s="12" customFormat="1" ht="11.25">
      <c r="A33" s="8">
        <v>22</v>
      </c>
      <c r="B33" s="8">
        <v>37</v>
      </c>
      <c r="C33" s="9" t="s">
        <v>106</v>
      </c>
      <c r="D33" s="10">
        <v>2</v>
      </c>
      <c r="E33" s="10">
        <v>1.3</v>
      </c>
      <c r="F33" s="9" t="s">
        <v>105</v>
      </c>
      <c r="G33" s="11">
        <v>0.005069444444444444</v>
      </c>
      <c r="H33" s="11">
        <f t="shared" si="0"/>
        <v>0.002708333333333333</v>
      </c>
      <c r="I33" s="15">
        <f t="shared" si="1"/>
        <v>10.684931506849317</v>
      </c>
    </row>
    <row r="34" spans="1:9" s="12" customFormat="1" ht="12.75">
      <c r="A34" s="21" t="s">
        <v>158</v>
      </c>
      <c r="B34" s="22"/>
      <c r="C34" s="22"/>
      <c r="D34" s="22"/>
      <c r="E34" s="22"/>
      <c r="F34" s="22"/>
      <c r="G34" s="22"/>
      <c r="H34" s="22"/>
      <c r="I34" s="23"/>
    </row>
    <row r="35" spans="1:9" s="12" customFormat="1" ht="11.25">
      <c r="A35" s="8">
        <v>1</v>
      </c>
      <c r="B35" s="8">
        <v>12</v>
      </c>
      <c r="C35" s="9" t="s">
        <v>24</v>
      </c>
      <c r="D35" s="10">
        <v>4</v>
      </c>
      <c r="E35" s="10">
        <v>5.6</v>
      </c>
      <c r="F35" s="9" t="s">
        <v>16</v>
      </c>
      <c r="G35" s="11">
        <v>0.013425925925925924</v>
      </c>
      <c r="H35" s="11">
        <v>0</v>
      </c>
      <c r="I35" s="15">
        <f>IF(OR(ISBLANK(E35),ISBLANK(G35)),"",E35/((G35-INT(G35))*24))</f>
        <v>17.379310344827587</v>
      </c>
    </row>
    <row r="36" spans="1:9" s="12" customFormat="1" ht="11.25">
      <c r="A36" s="8">
        <v>2</v>
      </c>
      <c r="B36" s="8">
        <v>6</v>
      </c>
      <c r="C36" s="9" t="s">
        <v>15</v>
      </c>
      <c r="D36" s="10">
        <v>4</v>
      </c>
      <c r="E36" s="10">
        <v>5.6</v>
      </c>
      <c r="F36" s="9" t="s">
        <v>16</v>
      </c>
      <c r="G36" s="11">
        <v>0.013449074074074072</v>
      </c>
      <c r="H36" s="11">
        <f>IF(ISBLANK(G36),"",G36-G$35)</f>
        <v>2.314814814814714E-05</v>
      </c>
      <c r="I36" s="15">
        <f>IF(OR(ISBLANK(E36),ISBLANK(G36)),"",E36/((G36-INT(G36))*24))</f>
        <v>17.34939759036145</v>
      </c>
    </row>
    <row r="37" spans="1:9" s="12" customFormat="1" ht="22.5">
      <c r="A37" s="8">
        <v>3</v>
      </c>
      <c r="B37" s="8">
        <v>19</v>
      </c>
      <c r="C37" s="9" t="s">
        <v>14</v>
      </c>
      <c r="D37" s="10">
        <v>4</v>
      </c>
      <c r="E37" s="10">
        <v>5.6</v>
      </c>
      <c r="F37" s="9" t="s">
        <v>13</v>
      </c>
      <c r="G37" s="11">
        <v>0.014537037037037036</v>
      </c>
      <c r="H37" s="11">
        <f aca="true" t="shared" si="2" ref="H37:H53">IF(ISBLANK(G37),"",G37-G$35)</f>
        <v>0.0011111111111111113</v>
      </c>
      <c r="I37" s="15">
        <f aca="true" t="shared" si="3" ref="I37:I53">IF(OR(ISBLANK(E37),ISBLANK(G37)),"",E37/((G37-INT(G37))*24))</f>
        <v>16.05095541401274</v>
      </c>
    </row>
    <row r="38" spans="1:9" s="12" customFormat="1" ht="11.25">
      <c r="A38" s="8">
        <v>4</v>
      </c>
      <c r="B38" s="8">
        <v>3</v>
      </c>
      <c r="C38" s="9" t="s">
        <v>96</v>
      </c>
      <c r="D38" s="10">
        <v>4</v>
      </c>
      <c r="E38" s="10">
        <v>5.6</v>
      </c>
      <c r="F38" s="9" t="s">
        <v>81</v>
      </c>
      <c r="G38" s="11">
        <v>0.015162037037037036</v>
      </c>
      <c r="H38" s="11">
        <f t="shared" si="2"/>
        <v>0.0017361111111111119</v>
      </c>
      <c r="I38" s="15">
        <f t="shared" si="3"/>
        <v>15.389312977099236</v>
      </c>
    </row>
    <row r="39" spans="1:9" s="12" customFormat="1" ht="11.25">
      <c r="A39" s="8">
        <v>5</v>
      </c>
      <c r="B39" s="8">
        <v>13</v>
      </c>
      <c r="C39" s="9" t="s">
        <v>110</v>
      </c>
      <c r="D39" s="10">
        <v>4</v>
      </c>
      <c r="E39" s="10">
        <v>5.6</v>
      </c>
      <c r="F39" s="9" t="s">
        <v>16</v>
      </c>
      <c r="G39" s="11">
        <v>0.015543981481481482</v>
      </c>
      <c r="H39" s="11">
        <f t="shared" si="2"/>
        <v>0.002118055555555557</v>
      </c>
      <c r="I39" s="15">
        <f t="shared" si="3"/>
        <v>15.011169024571853</v>
      </c>
    </row>
    <row r="40" spans="1:9" s="12" customFormat="1" ht="11.25">
      <c r="A40" s="8">
        <v>6</v>
      </c>
      <c r="B40" s="8">
        <v>16</v>
      </c>
      <c r="C40" s="9" t="s">
        <v>12</v>
      </c>
      <c r="D40" s="10">
        <v>4</v>
      </c>
      <c r="E40" s="10">
        <v>5.6</v>
      </c>
      <c r="F40" s="9" t="s">
        <v>11</v>
      </c>
      <c r="G40" s="11">
        <v>0.015717592592592592</v>
      </c>
      <c r="H40" s="11">
        <f t="shared" si="2"/>
        <v>0.0022916666666666675</v>
      </c>
      <c r="I40" s="15">
        <f t="shared" si="3"/>
        <v>14.845360824742267</v>
      </c>
    </row>
    <row r="41" spans="1:9" s="12" customFormat="1" ht="11.25">
      <c r="A41" s="8">
        <v>7</v>
      </c>
      <c r="B41" s="8">
        <v>11</v>
      </c>
      <c r="C41" s="9" t="s">
        <v>27</v>
      </c>
      <c r="D41" s="10">
        <v>3</v>
      </c>
      <c r="E41" s="10">
        <v>5.6</v>
      </c>
      <c r="F41" s="9" t="s">
        <v>11</v>
      </c>
      <c r="G41" s="11">
        <v>0.015775462962962963</v>
      </c>
      <c r="H41" s="11">
        <f t="shared" si="2"/>
        <v>0.002349537037037039</v>
      </c>
      <c r="I41" s="15">
        <f t="shared" si="3"/>
        <v>14.790902421129859</v>
      </c>
    </row>
    <row r="42" spans="1:9" s="12" customFormat="1" ht="11.25">
      <c r="A42" s="8">
        <v>8</v>
      </c>
      <c r="B42" s="8">
        <v>14</v>
      </c>
      <c r="C42" s="9" t="s">
        <v>111</v>
      </c>
      <c r="D42" s="10">
        <v>4</v>
      </c>
      <c r="E42" s="10">
        <v>5.6</v>
      </c>
      <c r="F42" s="9" t="s">
        <v>81</v>
      </c>
      <c r="G42" s="11">
        <v>0.015787037037037037</v>
      </c>
      <c r="H42" s="11">
        <f t="shared" si="2"/>
        <v>0.0023611111111111124</v>
      </c>
      <c r="I42" s="15">
        <f t="shared" si="3"/>
        <v>14.780058651026392</v>
      </c>
    </row>
    <row r="43" spans="1:9" s="12" customFormat="1" ht="11.25">
      <c r="A43" s="8">
        <v>9</v>
      </c>
      <c r="B43" s="8">
        <v>9</v>
      </c>
      <c r="C43" s="9" t="s">
        <v>26</v>
      </c>
      <c r="D43" s="10">
        <v>4</v>
      </c>
      <c r="E43" s="10">
        <v>5.6</v>
      </c>
      <c r="F43" s="9" t="s">
        <v>16</v>
      </c>
      <c r="G43" s="11">
        <v>0.01621527777777778</v>
      </c>
      <c r="H43" s="11">
        <f t="shared" si="2"/>
        <v>0.0027893518518518554</v>
      </c>
      <c r="I43" s="15">
        <f t="shared" si="3"/>
        <v>14.38972162740899</v>
      </c>
    </row>
    <row r="44" spans="1:9" s="12" customFormat="1" ht="11.25">
      <c r="A44" s="8">
        <v>10</v>
      </c>
      <c r="B44" s="8">
        <v>4</v>
      </c>
      <c r="C44" s="9" t="s">
        <v>97</v>
      </c>
      <c r="D44" s="10">
        <v>4</v>
      </c>
      <c r="E44" s="10">
        <v>5.6</v>
      </c>
      <c r="F44" s="9" t="s">
        <v>81</v>
      </c>
      <c r="G44" s="11">
        <v>0.01702546296296296</v>
      </c>
      <c r="H44" s="11">
        <f t="shared" si="2"/>
        <v>0.0035995370370370365</v>
      </c>
      <c r="I44" s="15">
        <f t="shared" si="3"/>
        <v>13.704962610469071</v>
      </c>
    </row>
    <row r="45" spans="1:9" s="12" customFormat="1" ht="11.25">
      <c r="A45" s="8">
        <v>11</v>
      </c>
      <c r="B45" s="8">
        <v>15</v>
      </c>
      <c r="C45" s="9" t="s">
        <v>10</v>
      </c>
      <c r="D45" s="10">
        <v>3</v>
      </c>
      <c r="E45" s="10">
        <v>5.6</v>
      </c>
      <c r="F45" s="9" t="s">
        <v>11</v>
      </c>
      <c r="G45" s="11">
        <v>0.017291666666666664</v>
      </c>
      <c r="H45" s="11">
        <f t="shared" si="2"/>
        <v>0.003865740740740739</v>
      </c>
      <c r="I45" s="15">
        <f t="shared" si="3"/>
        <v>13.493975903614459</v>
      </c>
    </row>
    <row r="46" spans="1:9" s="12" customFormat="1" ht="11.25">
      <c r="A46" s="8">
        <v>12</v>
      </c>
      <c r="B46" s="8">
        <v>18</v>
      </c>
      <c r="C46" s="9" t="s">
        <v>31</v>
      </c>
      <c r="D46" s="10">
        <v>3</v>
      </c>
      <c r="E46" s="10">
        <v>5.6</v>
      </c>
      <c r="F46" s="9" t="s">
        <v>11</v>
      </c>
      <c r="G46" s="11">
        <v>0.017777777777777778</v>
      </c>
      <c r="H46" s="11">
        <f t="shared" si="2"/>
        <v>0.004351851851851853</v>
      </c>
      <c r="I46" s="15">
        <f t="shared" si="3"/>
        <v>13.125</v>
      </c>
    </row>
    <row r="47" spans="1:9" s="12" customFormat="1" ht="22.5">
      <c r="A47" s="8">
        <v>13</v>
      </c>
      <c r="B47" s="8">
        <v>17</v>
      </c>
      <c r="C47" s="9" t="s">
        <v>112</v>
      </c>
      <c r="D47" s="10">
        <v>4</v>
      </c>
      <c r="E47" s="10">
        <v>5.6</v>
      </c>
      <c r="F47" s="9" t="s">
        <v>13</v>
      </c>
      <c r="G47" s="11">
        <v>0.01804398148148148</v>
      </c>
      <c r="H47" s="11">
        <f t="shared" si="2"/>
        <v>0.004618055555555556</v>
      </c>
      <c r="I47" s="15">
        <f t="shared" si="3"/>
        <v>12.931366260423347</v>
      </c>
    </row>
    <row r="48" spans="1:9" s="12" customFormat="1" ht="11.25">
      <c r="A48" s="8">
        <v>14</v>
      </c>
      <c r="B48" s="8">
        <v>10</v>
      </c>
      <c r="C48" s="9" t="s">
        <v>84</v>
      </c>
      <c r="D48" s="10">
        <v>3</v>
      </c>
      <c r="E48" s="10">
        <v>5.6</v>
      </c>
      <c r="F48" s="9" t="s">
        <v>11</v>
      </c>
      <c r="G48" s="11">
        <v>0.01833333333333333</v>
      </c>
      <c r="H48" s="11">
        <f t="shared" si="2"/>
        <v>0.0049074074074074055</v>
      </c>
      <c r="I48" s="15">
        <f t="shared" si="3"/>
        <v>12.727272727272728</v>
      </c>
    </row>
    <row r="49" spans="1:9" s="12" customFormat="1" ht="22.5">
      <c r="A49" s="8">
        <v>15</v>
      </c>
      <c r="B49" s="8">
        <v>20</v>
      </c>
      <c r="C49" s="9" t="s">
        <v>25</v>
      </c>
      <c r="D49" s="10">
        <v>3</v>
      </c>
      <c r="E49" s="10">
        <v>5.6</v>
      </c>
      <c r="F49" s="9" t="s">
        <v>13</v>
      </c>
      <c r="G49" s="11">
        <v>0.018831018518518518</v>
      </c>
      <c r="H49" s="11">
        <f t="shared" si="2"/>
        <v>0.005405092592592593</v>
      </c>
      <c r="I49" s="15">
        <f t="shared" si="3"/>
        <v>12.390903503380455</v>
      </c>
    </row>
    <row r="50" spans="1:9" s="12" customFormat="1" ht="11.25">
      <c r="A50" s="8">
        <v>16</v>
      </c>
      <c r="B50" s="8">
        <v>1</v>
      </c>
      <c r="C50" s="9" t="s">
        <v>28</v>
      </c>
      <c r="D50" s="10">
        <v>3</v>
      </c>
      <c r="E50" s="10">
        <v>5.6</v>
      </c>
      <c r="F50" s="9" t="s">
        <v>29</v>
      </c>
      <c r="G50" s="11">
        <v>0.020474537037037034</v>
      </c>
      <c r="H50" s="11">
        <f t="shared" si="2"/>
        <v>0.00704861111111111</v>
      </c>
      <c r="I50" s="15">
        <f t="shared" si="3"/>
        <v>11.396269078575468</v>
      </c>
    </row>
    <row r="51" spans="1:9" s="12" customFormat="1" ht="11.25">
      <c r="A51" s="8">
        <v>17</v>
      </c>
      <c r="B51" s="8">
        <v>5</v>
      </c>
      <c r="C51" s="9" t="s">
        <v>98</v>
      </c>
      <c r="D51" s="10">
        <v>3</v>
      </c>
      <c r="E51" s="10">
        <v>5.6</v>
      </c>
      <c r="F51" s="9" t="s">
        <v>81</v>
      </c>
      <c r="G51" s="11">
        <v>0.022071759259259256</v>
      </c>
      <c r="H51" s="11">
        <f t="shared" si="2"/>
        <v>0.008645833333333332</v>
      </c>
      <c r="I51" s="15">
        <f t="shared" si="3"/>
        <v>10.571578395385421</v>
      </c>
    </row>
    <row r="52" spans="1:9" s="12" customFormat="1" ht="11.25">
      <c r="A52" s="8">
        <v>18</v>
      </c>
      <c r="B52" s="8">
        <v>2</v>
      </c>
      <c r="C52" s="9" t="s">
        <v>95</v>
      </c>
      <c r="D52" s="10">
        <v>3</v>
      </c>
      <c r="E52" s="10">
        <v>5.6</v>
      </c>
      <c r="F52" s="9" t="s">
        <v>79</v>
      </c>
      <c r="G52" s="11">
        <v>0.02409722222222222</v>
      </c>
      <c r="H52" s="11">
        <f t="shared" si="2"/>
        <v>0.010671296296296297</v>
      </c>
      <c r="I52" s="15">
        <f t="shared" si="3"/>
        <v>9.682997118155619</v>
      </c>
    </row>
    <row r="53" spans="1:9" s="12" customFormat="1" ht="11.25">
      <c r="A53" s="8">
        <v>19</v>
      </c>
      <c r="B53" s="8">
        <v>41</v>
      </c>
      <c r="C53" s="9" t="s">
        <v>113</v>
      </c>
      <c r="D53" s="10">
        <v>3</v>
      </c>
      <c r="E53" s="10">
        <v>5.6</v>
      </c>
      <c r="F53" s="9" t="s">
        <v>100</v>
      </c>
      <c r="G53" s="11">
        <v>0.027002314814814816</v>
      </c>
      <c r="H53" s="11">
        <f t="shared" si="2"/>
        <v>0.013576388888888891</v>
      </c>
      <c r="I53" s="15">
        <f t="shared" si="3"/>
        <v>8.641234462066008</v>
      </c>
    </row>
    <row r="54" spans="1:9" s="12" customFormat="1" ht="12.75">
      <c r="A54" s="21" t="s">
        <v>159</v>
      </c>
      <c r="B54" s="22"/>
      <c r="C54" s="22"/>
      <c r="D54" s="22"/>
      <c r="E54" s="22"/>
      <c r="F54" s="22"/>
      <c r="G54" s="22"/>
      <c r="H54" s="22"/>
      <c r="I54" s="23"/>
    </row>
    <row r="55" spans="1:9" s="12" customFormat="1" ht="11.25">
      <c r="A55" s="8">
        <v>1</v>
      </c>
      <c r="B55" s="8">
        <v>29</v>
      </c>
      <c r="C55" s="9" t="s">
        <v>37</v>
      </c>
      <c r="D55" s="10">
        <v>6</v>
      </c>
      <c r="E55" s="10">
        <v>8.4</v>
      </c>
      <c r="F55" s="9" t="s">
        <v>11</v>
      </c>
      <c r="G55" s="11">
        <v>0.01849537037037037</v>
      </c>
      <c r="H55" s="11">
        <v>0</v>
      </c>
      <c r="I55" s="15">
        <f>IF(OR(ISBLANK(E55),ISBLANK(G55)),"",E55/((G55-INT(G55))*24))</f>
        <v>18.923654568210264</v>
      </c>
    </row>
    <row r="56" spans="1:9" s="12" customFormat="1" ht="11.25">
      <c r="A56" s="8">
        <v>2</v>
      </c>
      <c r="B56" s="8">
        <v>28</v>
      </c>
      <c r="C56" s="9" t="s">
        <v>94</v>
      </c>
      <c r="D56" s="10">
        <v>6</v>
      </c>
      <c r="E56" s="10">
        <v>8.4</v>
      </c>
      <c r="F56" s="9" t="s">
        <v>29</v>
      </c>
      <c r="G56" s="11">
        <v>0.018935185185185183</v>
      </c>
      <c r="H56" s="11">
        <f>IF(ISBLANK(G56),"",G56-G$55)</f>
        <v>0.000439814814814813</v>
      </c>
      <c r="I56" s="15">
        <f>IF(OR(ISBLANK(E56),ISBLANK(G56)),"",E56/((G56-INT(G56))*24))</f>
        <v>18.484107579462105</v>
      </c>
    </row>
    <row r="57" spans="1:9" s="12" customFormat="1" ht="11.25">
      <c r="A57" s="8">
        <v>3</v>
      </c>
      <c r="B57" s="8">
        <v>36</v>
      </c>
      <c r="C57" s="9" t="s">
        <v>34</v>
      </c>
      <c r="D57" s="10">
        <v>6</v>
      </c>
      <c r="E57" s="10">
        <v>8.4</v>
      </c>
      <c r="F57" s="9" t="s">
        <v>11</v>
      </c>
      <c r="G57" s="11">
        <v>0.020381944444444446</v>
      </c>
      <c r="H57" s="11">
        <f aca="true" t="shared" si="4" ref="H57:H66">IF(ISBLANK(G57),"",G57-G$55)</f>
        <v>0.0018865740740740752</v>
      </c>
      <c r="I57" s="15">
        <f aca="true" t="shared" si="5" ref="I57:I66">IF(OR(ISBLANK(E57),ISBLANK(G57)),"",E57/((G57-INT(G57))*24))</f>
        <v>17.17206132879046</v>
      </c>
    </row>
    <row r="58" spans="1:9" s="12" customFormat="1" ht="11.25">
      <c r="A58" s="8">
        <v>4</v>
      </c>
      <c r="B58" s="8">
        <v>26</v>
      </c>
      <c r="C58" s="9" t="s">
        <v>36</v>
      </c>
      <c r="D58" s="10">
        <v>6</v>
      </c>
      <c r="E58" s="10">
        <v>8.4</v>
      </c>
      <c r="F58" s="9" t="s">
        <v>16</v>
      </c>
      <c r="G58" s="11">
        <v>0.02111111111111111</v>
      </c>
      <c r="H58" s="11">
        <f t="shared" si="4"/>
        <v>0.002615740740740738</v>
      </c>
      <c r="I58" s="15">
        <f t="shared" si="5"/>
        <v>16.578947368421055</v>
      </c>
    </row>
    <row r="59" spans="1:9" s="12" customFormat="1" ht="11.25">
      <c r="A59" s="8">
        <v>5</v>
      </c>
      <c r="B59" s="8">
        <v>24</v>
      </c>
      <c r="C59" s="9" t="s">
        <v>17</v>
      </c>
      <c r="D59" s="10">
        <v>5</v>
      </c>
      <c r="E59" s="10">
        <v>8.4</v>
      </c>
      <c r="F59" s="9" t="s">
        <v>16</v>
      </c>
      <c r="G59" s="11">
        <v>0.02226851851851852</v>
      </c>
      <c r="H59" s="11">
        <f t="shared" si="4"/>
        <v>0.0037731481481481505</v>
      </c>
      <c r="I59" s="15">
        <f t="shared" si="5"/>
        <v>15.717255717255716</v>
      </c>
    </row>
    <row r="60" spans="1:9" s="12" customFormat="1" ht="11.25">
      <c r="A60" s="8">
        <v>6</v>
      </c>
      <c r="B60" s="8">
        <v>25</v>
      </c>
      <c r="C60" s="9" t="s">
        <v>18</v>
      </c>
      <c r="D60" s="10">
        <v>6</v>
      </c>
      <c r="E60" s="10">
        <v>8.4</v>
      </c>
      <c r="F60" s="9" t="s">
        <v>16</v>
      </c>
      <c r="G60" s="11">
        <v>0.025370370370370366</v>
      </c>
      <c r="H60" s="11">
        <f t="shared" si="4"/>
        <v>0.006874999999999996</v>
      </c>
      <c r="I60" s="15">
        <f t="shared" si="5"/>
        <v>13.795620437956206</v>
      </c>
    </row>
    <row r="61" spans="1:9" s="12" customFormat="1" ht="11.25">
      <c r="A61" s="8">
        <v>7</v>
      </c>
      <c r="B61" s="8">
        <v>12</v>
      </c>
      <c r="C61" s="9" t="s">
        <v>23</v>
      </c>
      <c r="D61" s="10">
        <v>6</v>
      </c>
      <c r="E61" s="10">
        <v>8.4</v>
      </c>
      <c r="F61" s="9" t="s">
        <v>21</v>
      </c>
      <c r="G61" s="11">
        <v>0.025868055555555557</v>
      </c>
      <c r="H61" s="11">
        <f t="shared" si="4"/>
        <v>0.007372685185185187</v>
      </c>
      <c r="I61" s="15">
        <f t="shared" si="5"/>
        <v>13.53020134228188</v>
      </c>
    </row>
    <row r="62" spans="1:9" s="12" customFormat="1" ht="11.25">
      <c r="A62" s="8">
        <v>8</v>
      </c>
      <c r="B62" s="8">
        <v>7</v>
      </c>
      <c r="C62" s="9" t="s">
        <v>93</v>
      </c>
      <c r="D62" s="10">
        <v>6</v>
      </c>
      <c r="E62" s="10">
        <v>8.4</v>
      </c>
      <c r="F62" s="9" t="s">
        <v>81</v>
      </c>
      <c r="G62" s="11">
        <v>0.027650462962962963</v>
      </c>
      <c r="H62" s="11">
        <f t="shared" si="4"/>
        <v>0.009155092592592593</v>
      </c>
      <c r="I62" s="15">
        <f t="shared" si="5"/>
        <v>12.658015906236919</v>
      </c>
    </row>
    <row r="63" spans="1:9" s="12" customFormat="1" ht="11.25">
      <c r="A63" s="8">
        <v>9</v>
      </c>
      <c r="B63" s="8">
        <v>9</v>
      </c>
      <c r="C63" s="9" t="s">
        <v>153</v>
      </c>
      <c r="D63" s="10">
        <v>5</v>
      </c>
      <c r="E63" s="10">
        <v>8.4</v>
      </c>
      <c r="F63" s="9" t="s">
        <v>11</v>
      </c>
      <c r="G63" s="11">
        <v>0.02802083333333333</v>
      </c>
      <c r="H63" s="11">
        <f t="shared" si="4"/>
        <v>0.009525462962962961</v>
      </c>
      <c r="I63" s="15">
        <f t="shared" si="5"/>
        <v>12.490706319702603</v>
      </c>
    </row>
    <row r="64" spans="1:9" s="12" customFormat="1" ht="11.25">
      <c r="A64" s="8">
        <v>10</v>
      </c>
      <c r="B64" s="8">
        <v>6</v>
      </c>
      <c r="C64" s="9" t="s">
        <v>92</v>
      </c>
      <c r="D64" s="10">
        <v>5</v>
      </c>
      <c r="E64" s="10">
        <v>8.4</v>
      </c>
      <c r="F64" s="9" t="s">
        <v>81</v>
      </c>
      <c r="G64" s="11">
        <v>0.028182870370370372</v>
      </c>
      <c r="H64" s="11">
        <f t="shared" si="4"/>
        <v>0.009687500000000002</v>
      </c>
      <c r="I64" s="15">
        <f t="shared" si="5"/>
        <v>12.41889117043121</v>
      </c>
    </row>
    <row r="65" spans="1:9" s="12" customFormat="1" ht="11.25">
      <c r="A65" s="8">
        <v>11</v>
      </c>
      <c r="B65" s="8">
        <v>23</v>
      </c>
      <c r="C65" s="9" t="s">
        <v>35</v>
      </c>
      <c r="D65" s="10">
        <v>5</v>
      </c>
      <c r="E65" s="10">
        <v>8.4</v>
      </c>
      <c r="F65" s="9" t="s">
        <v>11</v>
      </c>
      <c r="G65" s="11">
        <v>0.028576388888888887</v>
      </c>
      <c r="H65" s="11">
        <f t="shared" si="4"/>
        <v>0.010081018518518517</v>
      </c>
      <c r="I65" s="15">
        <f t="shared" si="5"/>
        <v>12.247873633049819</v>
      </c>
    </row>
    <row r="66" spans="1:9" s="12" customFormat="1" ht="11.25">
      <c r="A66" s="8">
        <v>12</v>
      </c>
      <c r="B66" s="8">
        <v>34</v>
      </c>
      <c r="C66" s="9" t="s">
        <v>38</v>
      </c>
      <c r="D66" s="10">
        <v>6</v>
      </c>
      <c r="E66" s="10">
        <v>8.4</v>
      </c>
      <c r="F66" s="9" t="s">
        <v>29</v>
      </c>
      <c r="G66" s="11">
        <v>0.03070601851851852</v>
      </c>
      <c r="H66" s="11">
        <f t="shared" si="4"/>
        <v>0.012210648148148151</v>
      </c>
      <c r="I66" s="15">
        <f t="shared" si="5"/>
        <v>11.398416886543535</v>
      </c>
    </row>
    <row r="67" spans="1:9" s="12" customFormat="1" ht="12.75">
      <c r="A67" s="21" t="s">
        <v>160</v>
      </c>
      <c r="B67" s="22"/>
      <c r="C67" s="22"/>
      <c r="D67" s="22"/>
      <c r="E67" s="22"/>
      <c r="F67" s="22"/>
      <c r="G67" s="22"/>
      <c r="H67" s="22"/>
      <c r="I67" s="23"/>
    </row>
    <row r="68" spans="1:9" s="12" customFormat="1" ht="11.25">
      <c r="A68" s="8">
        <v>1</v>
      </c>
      <c r="B68" s="8">
        <v>14</v>
      </c>
      <c r="C68" s="9" t="s">
        <v>126</v>
      </c>
      <c r="D68" s="10">
        <v>10</v>
      </c>
      <c r="E68" s="10">
        <v>11.2</v>
      </c>
      <c r="F68" s="9" t="s">
        <v>119</v>
      </c>
      <c r="G68" s="11">
        <v>0.021921296296296296</v>
      </c>
      <c r="H68" s="11">
        <v>0</v>
      </c>
      <c r="I68" s="15">
        <f>IF(OR(ISBLANK(E68),ISBLANK(G68)),"",E68/((G68-INT(G68))*24))</f>
        <v>21.288278775079196</v>
      </c>
    </row>
    <row r="69" spans="1:9" s="12" customFormat="1" ht="11.25">
      <c r="A69" s="8">
        <v>2</v>
      </c>
      <c r="B69" s="8">
        <v>10</v>
      </c>
      <c r="C69" s="9" t="s">
        <v>39</v>
      </c>
      <c r="D69" s="10">
        <v>8</v>
      </c>
      <c r="E69" s="10">
        <v>11.2</v>
      </c>
      <c r="F69" s="9" t="s">
        <v>21</v>
      </c>
      <c r="G69" s="11">
        <v>0.023414351851851853</v>
      </c>
      <c r="H69" s="11">
        <f>IF(ISBLANK(G69),"",G69-G$68)</f>
        <v>0.0014930555555555565</v>
      </c>
      <c r="I69" s="15">
        <f>IF(OR(ISBLANK(E69),ISBLANK(G69)),"",E69/((G69-INT(G69))*24))</f>
        <v>19.93079584775086</v>
      </c>
    </row>
    <row r="70" spans="1:9" s="12" customFormat="1" ht="11.25">
      <c r="A70" s="8">
        <v>3</v>
      </c>
      <c r="B70" s="8">
        <v>8</v>
      </c>
      <c r="C70" s="9" t="s">
        <v>125</v>
      </c>
      <c r="D70" s="10">
        <v>10</v>
      </c>
      <c r="E70" s="10">
        <v>11.2</v>
      </c>
      <c r="F70" s="9" t="s">
        <v>16</v>
      </c>
      <c r="G70" s="11">
        <v>0.02344907407407407</v>
      </c>
      <c r="H70" s="11">
        <f aca="true" t="shared" si="6" ref="H70:H85">IF(ISBLANK(G70),"",G70-G$68)</f>
        <v>0.0015277777777777737</v>
      </c>
      <c r="I70" s="15">
        <f aca="true" t="shared" si="7" ref="I70:I85">IF(OR(ISBLANK(E70),ISBLANK(G70)),"",E70/((G70-INT(G70))*24))</f>
        <v>19.901283316880555</v>
      </c>
    </row>
    <row r="71" spans="1:9" s="12" customFormat="1" ht="11.25">
      <c r="A71" s="8">
        <v>4</v>
      </c>
      <c r="B71" s="8">
        <v>3</v>
      </c>
      <c r="C71" s="9" t="s">
        <v>114</v>
      </c>
      <c r="D71" s="10">
        <v>7</v>
      </c>
      <c r="E71" s="10">
        <v>11.2</v>
      </c>
      <c r="F71" s="9" t="s">
        <v>116</v>
      </c>
      <c r="G71" s="11">
        <v>0.02414351851851852</v>
      </c>
      <c r="H71" s="11">
        <f t="shared" si="6"/>
        <v>0.0022222222222222227</v>
      </c>
      <c r="I71" s="15">
        <f t="shared" si="7"/>
        <v>19.328859060402685</v>
      </c>
    </row>
    <row r="72" spans="1:9" s="12" customFormat="1" ht="11.25">
      <c r="A72" s="8">
        <v>5</v>
      </c>
      <c r="B72" s="8">
        <v>11</v>
      </c>
      <c r="C72" s="9" t="s">
        <v>46</v>
      </c>
      <c r="D72" s="10">
        <v>8</v>
      </c>
      <c r="E72" s="10">
        <v>11.2</v>
      </c>
      <c r="F72" s="9" t="s">
        <v>11</v>
      </c>
      <c r="G72" s="11">
        <v>0.024166666666666666</v>
      </c>
      <c r="H72" s="11">
        <f t="shared" si="6"/>
        <v>0.00224537037037037</v>
      </c>
      <c r="I72" s="15">
        <f t="shared" si="7"/>
        <v>19.310344827586206</v>
      </c>
    </row>
    <row r="73" spans="1:9" s="12" customFormat="1" ht="11.25">
      <c r="A73" s="8">
        <v>6</v>
      </c>
      <c r="B73" s="8">
        <v>7</v>
      </c>
      <c r="C73" s="9" t="s">
        <v>50</v>
      </c>
      <c r="D73" s="10">
        <v>8</v>
      </c>
      <c r="E73" s="10">
        <v>11.2</v>
      </c>
      <c r="F73" s="9" t="s">
        <v>16</v>
      </c>
      <c r="G73" s="11">
        <v>0.024189814814814817</v>
      </c>
      <c r="H73" s="11">
        <f t="shared" si="6"/>
        <v>0.0022685185185185204</v>
      </c>
      <c r="I73" s="15">
        <f t="shared" si="7"/>
        <v>19.29186602870813</v>
      </c>
    </row>
    <row r="74" spans="1:9" s="12" customFormat="1" ht="11.25">
      <c r="A74" s="8">
        <v>7</v>
      </c>
      <c r="B74" s="8">
        <v>38</v>
      </c>
      <c r="C74" s="9" t="s">
        <v>167</v>
      </c>
      <c r="D74" s="10">
        <v>15</v>
      </c>
      <c r="E74" s="10">
        <v>11.2</v>
      </c>
      <c r="F74" s="9" t="s">
        <v>119</v>
      </c>
      <c r="G74" s="11">
        <v>0.024224537037037034</v>
      </c>
      <c r="H74" s="11">
        <f t="shared" si="6"/>
        <v>0.0023032407407407376</v>
      </c>
      <c r="I74" s="15">
        <f t="shared" si="7"/>
        <v>19.264214046822744</v>
      </c>
    </row>
    <row r="75" spans="1:9" s="12" customFormat="1" ht="11.25">
      <c r="A75" s="8">
        <v>8</v>
      </c>
      <c r="B75" s="8">
        <v>9</v>
      </c>
      <c r="C75" s="9" t="s">
        <v>117</v>
      </c>
      <c r="D75" s="10">
        <v>7</v>
      </c>
      <c r="E75" s="10">
        <v>11.2</v>
      </c>
      <c r="F75" s="9" t="s">
        <v>16</v>
      </c>
      <c r="G75" s="11">
        <v>0.024351851851851857</v>
      </c>
      <c r="H75" s="11">
        <f t="shared" si="6"/>
        <v>0.002430555555555561</v>
      </c>
      <c r="I75" s="15">
        <f t="shared" si="7"/>
        <v>19.16349809885931</v>
      </c>
    </row>
    <row r="76" spans="1:9" s="12" customFormat="1" ht="11.25">
      <c r="A76" s="8">
        <v>9</v>
      </c>
      <c r="B76" s="8">
        <v>43</v>
      </c>
      <c r="C76" s="9" t="s">
        <v>51</v>
      </c>
      <c r="D76" s="10">
        <v>15</v>
      </c>
      <c r="E76" s="10">
        <v>11.2</v>
      </c>
      <c r="F76" s="9" t="s">
        <v>29</v>
      </c>
      <c r="G76" s="11">
        <v>0.02533564814814815</v>
      </c>
      <c r="H76" s="11">
        <f t="shared" si="6"/>
        <v>0.0034143518518518524</v>
      </c>
      <c r="I76" s="15">
        <f t="shared" si="7"/>
        <v>18.41936957514847</v>
      </c>
    </row>
    <row r="77" spans="1:9" s="12" customFormat="1" ht="11.25">
      <c r="A77" s="8">
        <v>10</v>
      </c>
      <c r="B77" s="8">
        <v>26</v>
      </c>
      <c r="C77" s="9" t="s">
        <v>127</v>
      </c>
      <c r="D77" s="10">
        <v>15</v>
      </c>
      <c r="E77" s="10">
        <v>11.2</v>
      </c>
      <c r="F77" s="9" t="s">
        <v>128</v>
      </c>
      <c r="G77" s="11">
        <v>0.02613425925925926</v>
      </c>
      <c r="H77" s="11">
        <f t="shared" si="6"/>
        <v>0.0042129629629629635</v>
      </c>
      <c r="I77" s="15">
        <f t="shared" si="7"/>
        <v>17.856510186005313</v>
      </c>
    </row>
    <row r="78" spans="1:9" s="12" customFormat="1" ht="11.25">
      <c r="A78" s="8">
        <v>11</v>
      </c>
      <c r="B78" s="8">
        <v>37</v>
      </c>
      <c r="C78" s="9" t="s">
        <v>129</v>
      </c>
      <c r="D78" s="10">
        <v>15</v>
      </c>
      <c r="E78" s="10">
        <v>11.2</v>
      </c>
      <c r="F78" s="9" t="s">
        <v>130</v>
      </c>
      <c r="G78" s="11">
        <v>0.027141203703703706</v>
      </c>
      <c r="H78" s="11">
        <f t="shared" si="6"/>
        <v>0.005219907407407409</v>
      </c>
      <c r="I78" s="15">
        <f t="shared" si="7"/>
        <v>17.19402985074627</v>
      </c>
    </row>
    <row r="79" spans="1:9" s="12" customFormat="1" ht="11.25">
      <c r="A79" s="8">
        <v>12</v>
      </c>
      <c r="B79" s="8">
        <v>32</v>
      </c>
      <c r="C79" s="9" t="s">
        <v>52</v>
      </c>
      <c r="D79" s="10">
        <v>15</v>
      </c>
      <c r="E79" s="10">
        <v>11.2</v>
      </c>
      <c r="F79" s="9" t="s">
        <v>16</v>
      </c>
      <c r="G79" s="11">
        <v>0.027418981481481485</v>
      </c>
      <c r="H79" s="11">
        <f t="shared" si="6"/>
        <v>0.005497685185185189</v>
      </c>
      <c r="I79" s="15">
        <f t="shared" si="7"/>
        <v>17.01983959476572</v>
      </c>
    </row>
    <row r="80" spans="1:9" s="12" customFormat="1" ht="11.25">
      <c r="A80" s="8">
        <v>13</v>
      </c>
      <c r="B80" s="8">
        <v>42</v>
      </c>
      <c r="C80" s="9" t="s">
        <v>44</v>
      </c>
      <c r="D80" s="10">
        <v>15</v>
      </c>
      <c r="E80" s="10">
        <v>11.2</v>
      </c>
      <c r="F80" s="9" t="s">
        <v>131</v>
      </c>
      <c r="G80" s="11">
        <v>0.028761574074074075</v>
      </c>
      <c r="H80" s="11">
        <f t="shared" si="6"/>
        <v>0.0068402777777777785</v>
      </c>
      <c r="I80" s="15">
        <f t="shared" si="7"/>
        <v>16.225352112676056</v>
      </c>
    </row>
    <row r="81" spans="1:9" s="12" customFormat="1" ht="11.25">
      <c r="A81" s="8">
        <v>14</v>
      </c>
      <c r="B81" s="8">
        <v>21</v>
      </c>
      <c r="C81" s="9" t="s">
        <v>120</v>
      </c>
      <c r="D81" s="10">
        <v>11</v>
      </c>
      <c r="E81" s="10">
        <v>11.2</v>
      </c>
      <c r="F81" s="9" t="s">
        <v>121</v>
      </c>
      <c r="G81" s="11">
        <v>0.029780092592592594</v>
      </c>
      <c r="H81" s="11">
        <f t="shared" si="6"/>
        <v>0.007858796296296298</v>
      </c>
      <c r="I81" s="15">
        <f t="shared" si="7"/>
        <v>15.670423630003885</v>
      </c>
    </row>
    <row r="82" spans="1:9" s="12" customFormat="1" ht="11.25">
      <c r="A82" s="8">
        <v>15</v>
      </c>
      <c r="B82" s="8">
        <v>2</v>
      </c>
      <c r="C82" s="9" t="s">
        <v>122</v>
      </c>
      <c r="D82" s="10">
        <v>10</v>
      </c>
      <c r="E82" s="10">
        <v>11.2</v>
      </c>
      <c r="F82" s="9" t="s">
        <v>123</v>
      </c>
      <c r="G82" s="11">
        <v>0.03008101851851852</v>
      </c>
      <c r="H82" s="11">
        <f t="shared" si="6"/>
        <v>0.008159722222222224</v>
      </c>
      <c r="I82" s="15">
        <f t="shared" si="7"/>
        <v>15.513659099653712</v>
      </c>
    </row>
    <row r="83" spans="1:9" s="12" customFormat="1" ht="11.25">
      <c r="A83" s="8">
        <v>16</v>
      </c>
      <c r="B83" s="8">
        <v>6</v>
      </c>
      <c r="C83" s="9" t="s">
        <v>124</v>
      </c>
      <c r="D83" s="10">
        <v>8</v>
      </c>
      <c r="E83" s="10">
        <v>11.2</v>
      </c>
      <c r="F83" s="9" t="s">
        <v>81</v>
      </c>
      <c r="G83" s="11">
        <v>0.03037037037037037</v>
      </c>
      <c r="H83" s="11">
        <f t="shared" si="6"/>
        <v>0.008449074074074074</v>
      </c>
      <c r="I83" s="15">
        <f t="shared" si="7"/>
        <v>15.365853658536583</v>
      </c>
    </row>
    <row r="84" spans="1:9" s="12" customFormat="1" ht="11.25">
      <c r="A84" s="8">
        <v>17</v>
      </c>
      <c r="B84" s="8">
        <v>5</v>
      </c>
      <c r="C84" s="9" t="s">
        <v>115</v>
      </c>
      <c r="D84" s="10">
        <v>9</v>
      </c>
      <c r="E84" s="10">
        <v>11.2</v>
      </c>
      <c r="F84" s="9" t="s">
        <v>165</v>
      </c>
      <c r="G84" s="11">
        <v>0.03214120370370371</v>
      </c>
      <c r="H84" s="11">
        <f t="shared" si="6"/>
        <v>0.01021990740740741</v>
      </c>
      <c r="I84" s="15">
        <f t="shared" si="7"/>
        <v>14.519265394310406</v>
      </c>
    </row>
    <row r="85" spans="1:9" s="12" customFormat="1" ht="11.25">
      <c r="A85" s="8">
        <v>18</v>
      </c>
      <c r="B85" s="8">
        <v>1</v>
      </c>
      <c r="C85" s="9" t="s">
        <v>45</v>
      </c>
      <c r="D85" s="10">
        <v>10</v>
      </c>
      <c r="E85" s="10">
        <v>11.2</v>
      </c>
      <c r="F85" s="9" t="s">
        <v>21</v>
      </c>
      <c r="G85" s="11">
        <v>0.0328125</v>
      </c>
      <c r="H85" s="11">
        <f t="shared" si="6"/>
        <v>0.010891203703703705</v>
      </c>
      <c r="I85" s="15">
        <f t="shared" si="7"/>
        <v>14.22222222222222</v>
      </c>
    </row>
    <row r="86" spans="1:9" s="12" customFormat="1" ht="11.25">
      <c r="A86" s="8">
        <v>19</v>
      </c>
      <c r="B86" s="8">
        <v>13</v>
      </c>
      <c r="C86" s="9" t="s">
        <v>118</v>
      </c>
      <c r="D86" s="10">
        <v>11</v>
      </c>
      <c r="E86" s="10">
        <v>11.2</v>
      </c>
      <c r="F86" s="9" t="s">
        <v>119</v>
      </c>
      <c r="G86" s="11" t="s">
        <v>166</v>
      </c>
      <c r="H86" s="11" t="s">
        <v>166</v>
      </c>
      <c r="I86" s="15" t="s">
        <v>166</v>
      </c>
    </row>
    <row r="87" spans="1:9" s="12" customFormat="1" ht="12.75">
      <c r="A87" s="21" t="s">
        <v>161</v>
      </c>
      <c r="B87" s="22"/>
      <c r="C87" s="22"/>
      <c r="D87" s="22"/>
      <c r="E87" s="22"/>
      <c r="F87" s="22"/>
      <c r="G87" s="22"/>
      <c r="H87" s="22"/>
      <c r="I87" s="23"/>
    </row>
    <row r="88" spans="1:9" s="12" customFormat="1" ht="11.25">
      <c r="A88" s="8">
        <v>1</v>
      </c>
      <c r="B88" s="8">
        <v>47</v>
      </c>
      <c r="C88" s="9" t="s">
        <v>162</v>
      </c>
      <c r="D88" s="10">
        <v>13</v>
      </c>
      <c r="E88" s="10">
        <v>16.8</v>
      </c>
      <c r="F88" s="9" t="s">
        <v>163</v>
      </c>
      <c r="G88" s="11">
        <v>0.0315625</v>
      </c>
      <c r="H88" s="11">
        <v>0</v>
      </c>
      <c r="I88" s="15">
        <f>IF(OR(ISBLANK(E88),ISBLANK(G88)),"",E88/((G88-INT(G88))*24))</f>
        <v>22.178217821782177</v>
      </c>
    </row>
    <row r="89" spans="1:9" s="12" customFormat="1" ht="11.25">
      <c r="A89" s="8">
        <v>2</v>
      </c>
      <c r="B89" s="8">
        <v>25</v>
      </c>
      <c r="C89" s="9" t="s">
        <v>135</v>
      </c>
      <c r="D89" s="10">
        <v>12</v>
      </c>
      <c r="E89" s="10">
        <v>16.8</v>
      </c>
      <c r="F89" s="9" t="s">
        <v>136</v>
      </c>
      <c r="G89" s="11">
        <v>0.03162037037037037</v>
      </c>
      <c r="H89" s="11">
        <f>IF(ISBLANK(G89),"",G89-G$88)</f>
        <v>5.787037037036785E-05</v>
      </c>
      <c r="I89" s="15">
        <f>IF(OR(ISBLANK(E89),ISBLANK(G89)),"",E89/((G89-INT(G89))*24))</f>
        <v>22.137628111273795</v>
      </c>
    </row>
    <row r="90" spans="1:9" s="12" customFormat="1" ht="11.25">
      <c r="A90" s="8">
        <v>3</v>
      </c>
      <c r="B90" s="8">
        <v>34</v>
      </c>
      <c r="C90" s="9" t="s">
        <v>140</v>
      </c>
      <c r="D90" s="10">
        <v>12</v>
      </c>
      <c r="E90" s="10">
        <v>16.8</v>
      </c>
      <c r="F90" s="9" t="s">
        <v>119</v>
      </c>
      <c r="G90" s="11">
        <v>0.031712962962962964</v>
      </c>
      <c r="H90" s="11">
        <f aca="true" t="shared" si="8" ref="H90:H106">IF(ISBLANK(G90),"",G90-G$88)</f>
        <v>0.00015046296296296335</v>
      </c>
      <c r="I90" s="15">
        <f aca="true" t="shared" si="9" ref="I90:I106">IF(OR(ISBLANK(E90),ISBLANK(G90)),"",E90/((G90-INT(G90))*24))</f>
        <v>22.07299270072993</v>
      </c>
    </row>
    <row r="91" spans="1:9" s="12" customFormat="1" ht="11.25">
      <c r="A91" s="8">
        <v>4</v>
      </c>
      <c r="B91" s="8">
        <v>28</v>
      </c>
      <c r="C91" s="9" t="s">
        <v>137</v>
      </c>
      <c r="D91" s="10">
        <v>12</v>
      </c>
      <c r="E91" s="10">
        <v>16.8</v>
      </c>
      <c r="F91" s="9" t="s">
        <v>123</v>
      </c>
      <c r="G91" s="11">
        <v>0.03356481481481482</v>
      </c>
      <c r="H91" s="11">
        <f t="shared" si="8"/>
        <v>0.002002314814814818</v>
      </c>
      <c r="I91" s="15">
        <f t="shared" si="9"/>
        <v>20.855172413793102</v>
      </c>
    </row>
    <row r="92" spans="1:9" s="12" customFormat="1" ht="11.25">
      <c r="A92" s="8">
        <v>5</v>
      </c>
      <c r="B92" s="8">
        <v>17</v>
      </c>
      <c r="C92" s="9" t="s">
        <v>63</v>
      </c>
      <c r="D92" s="10">
        <v>12</v>
      </c>
      <c r="E92" s="10">
        <v>16.8</v>
      </c>
      <c r="F92" s="9" t="s">
        <v>29</v>
      </c>
      <c r="G92" s="11">
        <v>0.03394675925925926</v>
      </c>
      <c r="H92" s="11">
        <f t="shared" si="8"/>
        <v>0.0023842592592592596</v>
      </c>
      <c r="I92" s="15">
        <f t="shared" si="9"/>
        <v>20.620525059665873</v>
      </c>
    </row>
    <row r="93" spans="1:9" s="12" customFormat="1" ht="11.25">
      <c r="A93" s="8">
        <v>6</v>
      </c>
      <c r="B93" s="8">
        <v>27</v>
      </c>
      <c r="C93" s="9" t="s">
        <v>143</v>
      </c>
      <c r="D93" s="10">
        <v>13</v>
      </c>
      <c r="E93" s="10">
        <v>16.8</v>
      </c>
      <c r="F93" s="9" t="s">
        <v>123</v>
      </c>
      <c r="G93" s="11">
        <v>0.03488425925925926</v>
      </c>
      <c r="H93" s="11">
        <f t="shared" si="8"/>
        <v>0.0033217592592592604</v>
      </c>
      <c r="I93" s="15">
        <f t="shared" si="9"/>
        <v>20.06635700066357</v>
      </c>
    </row>
    <row r="94" spans="1:9" s="12" customFormat="1" ht="11.25">
      <c r="A94" s="8">
        <v>7</v>
      </c>
      <c r="B94" s="8">
        <v>30</v>
      </c>
      <c r="C94" s="9" t="s">
        <v>149</v>
      </c>
      <c r="D94" s="10">
        <v>14</v>
      </c>
      <c r="E94" s="10">
        <v>16.8</v>
      </c>
      <c r="F94" s="9" t="s">
        <v>30</v>
      </c>
      <c r="G94" s="11">
        <v>0.035208333333333335</v>
      </c>
      <c r="H94" s="11">
        <f t="shared" si="8"/>
        <v>0.0036458333333333343</v>
      </c>
      <c r="I94" s="15">
        <f t="shared" si="9"/>
        <v>19.88165680473373</v>
      </c>
    </row>
    <row r="95" spans="1:9" s="12" customFormat="1" ht="11.25">
      <c r="A95" s="8">
        <v>8</v>
      </c>
      <c r="B95" s="8">
        <v>20</v>
      </c>
      <c r="C95" s="9" t="s">
        <v>61</v>
      </c>
      <c r="D95" s="10">
        <v>12</v>
      </c>
      <c r="E95" s="10">
        <v>16.8</v>
      </c>
      <c r="F95" s="9" t="s">
        <v>62</v>
      </c>
      <c r="G95" s="11">
        <v>0.035277777777777776</v>
      </c>
      <c r="H95" s="11">
        <f t="shared" si="8"/>
        <v>0.0037152777777777757</v>
      </c>
      <c r="I95" s="15">
        <f t="shared" si="9"/>
        <v>19.84251968503937</v>
      </c>
    </row>
    <row r="96" spans="1:9" s="12" customFormat="1" ht="11.25">
      <c r="A96" s="8">
        <v>9</v>
      </c>
      <c r="B96" s="8">
        <v>41</v>
      </c>
      <c r="C96" s="9" t="s">
        <v>64</v>
      </c>
      <c r="D96" s="10">
        <v>12</v>
      </c>
      <c r="E96" s="10">
        <v>16.8</v>
      </c>
      <c r="F96" s="9" t="s">
        <v>65</v>
      </c>
      <c r="G96" s="11">
        <v>0.035277777777777776</v>
      </c>
      <c r="H96" s="11">
        <f t="shared" si="8"/>
        <v>0.0037152777777777757</v>
      </c>
      <c r="I96" s="15">
        <f t="shared" si="9"/>
        <v>19.84251968503937</v>
      </c>
    </row>
    <row r="97" spans="1:9" s="12" customFormat="1" ht="11.25">
      <c r="A97" s="8">
        <v>10</v>
      </c>
      <c r="B97" s="8">
        <v>46</v>
      </c>
      <c r="C97" s="9" t="s">
        <v>151</v>
      </c>
      <c r="D97" s="10">
        <v>13</v>
      </c>
      <c r="E97" s="10">
        <v>16.8</v>
      </c>
      <c r="F97" s="9" t="s">
        <v>152</v>
      </c>
      <c r="G97" s="11">
        <v>0.03576388888888889</v>
      </c>
      <c r="H97" s="11">
        <f t="shared" si="8"/>
        <v>0.0042013888888888865</v>
      </c>
      <c r="I97" s="15">
        <f t="shared" si="9"/>
        <v>19.572815533980584</v>
      </c>
    </row>
    <row r="98" spans="1:9" s="12" customFormat="1" ht="11.25">
      <c r="A98" s="8">
        <v>11</v>
      </c>
      <c r="B98" s="8">
        <v>23</v>
      </c>
      <c r="C98" s="9" t="s">
        <v>60</v>
      </c>
      <c r="D98" s="10">
        <v>14</v>
      </c>
      <c r="E98" s="10">
        <v>16.8</v>
      </c>
      <c r="F98" s="9" t="s">
        <v>29</v>
      </c>
      <c r="G98" s="11">
        <v>0.03674768518518518</v>
      </c>
      <c r="H98" s="11">
        <f t="shared" si="8"/>
        <v>0.005185185185185182</v>
      </c>
      <c r="I98" s="15">
        <f t="shared" si="9"/>
        <v>19.048818897637798</v>
      </c>
    </row>
    <row r="99" spans="1:9" s="12" customFormat="1" ht="11.25">
      <c r="A99" s="8">
        <v>12</v>
      </c>
      <c r="B99" s="8">
        <v>45</v>
      </c>
      <c r="C99" s="9" t="s">
        <v>66</v>
      </c>
      <c r="D99" s="10">
        <v>13</v>
      </c>
      <c r="E99" s="10">
        <v>16.8</v>
      </c>
      <c r="F99" s="9" t="s">
        <v>65</v>
      </c>
      <c r="G99" s="11">
        <v>0.03685185185185185</v>
      </c>
      <c r="H99" s="11">
        <f t="shared" si="8"/>
        <v>0.005289351851851851</v>
      </c>
      <c r="I99" s="15">
        <f t="shared" si="9"/>
        <v>18.994974874371863</v>
      </c>
    </row>
    <row r="100" spans="1:9" s="12" customFormat="1" ht="11.25">
      <c r="A100" s="8">
        <v>13</v>
      </c>
      <c r="B100" s="8">
        <v>31</v>
      </c>
      <c r="C100" s="9" t="s">
        <v>57</v>
      </c>
      <c r="D100" s="10">
        <v>12</v>
      </c>
      <c r="E100" s="10">
        <v>16.8</v>
      </c>
      <c r="F100" s="9" t="s">
        <v>138</v>
      </c>
      <c r="G100" s="11">
        <v>0.036898148148148145</v>
      </c>
      <c r="H100" s="11">
        <f t="shared" si="8"/>
        <v>0.005335648148148145</v>
      </c>
      <c r="I100" s="15">
        <f t="shared" si="9"/>
        <v>18.971141781681307</v>
      </c>
    </row>
    <row r="101" spans="1:9" s="12" customFormat="1" ht="11.25">
      <c r="A101" s="8">
        <v>14</v>
      </c>
      <c r="B101" s="8">
        <v>12</v>
      </c>
      <c r="C101" s="9" t="s">
        <v>147</v>
      </c>
      <c r="D101" s="10">
        <v>14</v>
      </c>
      <c r="E101" s="10">
        <v>16.8</v>
      </c>
      <c r="F101" s="9" t="s">
        <v>16</v>
      </c>
      <c r="G101" s="11">
        <v>0.03729166666666667</v>
      </c>
      <c r="H101" s="11">
        <f t="shared" si="8"/>
        <v>0.005729166666666667</v>
      </c>
      <c r="I101" s="15">
        <f t="shared" si="9"/>
        <v>18.77094972067039</v>
      </c>
    </row>
    <row r="102" spans="1:9" s="12" customFormat="1" ht="11.25">
      <c r="A102" s="8">
        <v>15</v>
      </c>
      <c r="B102" s="8">
        <v>19</v>
      </c>
      <c r="C102" s="9" t="s">
        <v>134</v>
      </c>
      <c r="D102" s="10">
        <v>12</v>
      </c>
      <c r="E102" s="10">
        <v>16.8</v>
      </c>
      <c r="F102" s="9" t="s">
        <v>16</v>
      </c>
      <c r="G102" s="11">
        <v>0.03737268518518519</v>
      </c>
      <c r="H102" s="11">
        <f t="shared" si="8"/>
        <v>0.005810185185185189</v>
      </c>
      <c r="I102" s="15">
        <f t="shared" si="9"/>
        <v>18.73025704552493</v>
      </c>
    </row>
    <row r="103" spans="1:9" s="12" customFormat="1" ht="11.25">
      <c r="A103" s="8">
        <v>16</v>
      </c>
      <c r="B103" s="8">
        <v>39</v>
      </c>
      <c r="C103" s="9" t="s">
        <v>58</v>
      </c>
      <c r="D103" s="10">
        <v>14</v>
      </c>
      <c r="E103" s="10">
        <v>16.8</v>
      </c>
      <c r="F103" s="9" t="s">
        <v>59</v>
      </c>
      <c r="G103" s="11">
        <v>0.03741898148148148</v>
      </c>
      <c r="H103" s="11">
        <f t="shared" si="8"/>
        <v>0.005856481481481476</v>
      </c>
      <c r="I103" s="15">
        <f t="shared" si="9"/>
        <v>18.707083204454072</v>
      </c>
    </row>
    <row r="104" spans="1:9" s="12" customFormat="1" ht="11.25">
      <c r="A104" s="8">
        <v>17</v>
      </c>
      <c r="B104" s="8">
        <v>33</v>
      </c>
      <c r="C104" s="9" t="s">
        <v>139</v>
      </c>
      <c r="D104" s="10">
        <v>12</v>
      </c>
      <c r="E104" s="10">
        <v>16.8</v>
      </c>
      <c r="F104" s="9" t="s">
        <v>16</v>
      </c>
      <c r="G104" s="11">
        <v>0.03743055555555556</v>
      </c>
      <c r="H104" s="11">
        <f t="shared" si="8"/>
        <v>0.005868055555555557</v>
      </c>
      <c r="I104" s="15">
        <f t="shared" si="9"/>
        <v>18.7012987012987</v>
      </c>
    </row>
    <row r="105" spans="1:9" s="12" customFormat="1" ht="11.25">
      <c r="A105" s="8">
        <v>18</v>
      </c>
      <c r="B105" s="8">
        <v>29</v>
      </c>
      <c r="C105" s="9" t="s">
        <v>53</v>
      </c>
      <c r="D105" s="10">
        <v>13</v>
      </c>
      <c r="E105" s="10">
        <v>16.8</v>
      </c>
      <c r="F105" s="9" t="s">
        <v>54</v>
      </c>
      <c r="G105" s="11">
        <v>0.03761574074074074</v>
      </c>
      <c r="H105" s="11">
        <f t="shared" si="8"/>
        <v>0.006053240740740741</v>
      </c>
      <c r="I105" s="15">
        <f t="shared" si="9"/>
        <v>18.60923076923077</v>
      </c>
    </row>
    <row r="106" spans="1:9" s="12" customFormat="1" ht="11.25">
      <c r="A106" s="8">
        <v>19</v>
      </c>
      <c r="B106" s="8">
        <v>44</v>
      </c>
      <c r="C106" s="9" t="s">
        <v>144</v>
      </c>
      <c r="D106" s="10">
        <v>13</v>
      </c>
      <c r="E106" s="10">
        <v>16.8</v>
      </c>
      <c r="F106" s="9" t="s">
        <v>145</v>
      </c>
      <c r="G106" s="11">
        <v>0.03824074074074074</v>
      </c>
      <c r="H106" s="11">
        <f t="shared" si="8"/>
        <v>0.0066782407407407415</v>
      </c>
      <c r="I106" s="15">
        <f t="shared" si="9"/>
        <v>18.305084745762713</v>
      </c>
    </row>
    <row r="107" spans="1:9" s="12" customFormat="1" ht="11.25">
      <c r="A107" s="8">
        <v>20</v>
      </c>
      <c r="B107" s="8">
        <v>4</v>
      </c>
      <c r="C107" s="9" t="s">
        <v>132</v>
      </c>
      <c r="D107" s="10">
        <v>12</v>
      </c>
      <c r="E107" s="10">
        <v>16.8</v>
      </c>
      <c r="F107" s="9" t="s">
        <v>123</v>
      </c>
      <c r="G107" s="11">
        <v>0.03239583333333333</v>
      </c>
      <c r="H107" s="20" t="s">
        <v>168</v>
      </c>
      <c r="I107" s="15"/>
    </row>
    <row r="108" spans="1:9" s="12" customFormat="1" ht="11.25">
      <c r="A108" s="8">
        <v>21</v>
      </c>
      <c r="B108" s="8">
        <v>24</v>
      </c>
      <c r="C108" s="9" t="s">
        <v>55</v>
      </c>
      <c r="D108" s="10">
        <v>14</v>
      </c>
      <c r="E108" s="10">
        <v>16.8</v>
      </c>
      <c r="F108" s="9" t="s">
        <v>56</v>
      </c>
      <c r="G108" s="11">
        <v>0.03269675925925926</v>
      </c>
      <c r="H108" s="20" t="s">
        <v>168</v>
      </c>
      <c r="I108" s="15"/>
    </row>
    <row r="109" spans="1:9" s="12" customFormat="1" ht="11.25">
      <c r="A109" s="8">
        <v>22</v>
      </c>
      <c r="B109" s="8">
        <v>18</v>
      </c>
      <c r="C109" s="9" t="s">
        <v>133</v>
      </c>
      <c r="D109" s="10">
        <v>12</v>
      </c>
      <c r="E109" s="10">
        <v>16.8</v>
      </c>
      <c r="F109" s="9" t="s">
        <v>16</v>
      </c>
      <c r="G109" s="11">
        <v>0.03270833333333333</v>
      </c>
      <c r="H109" s="20" t="s">
        <v>168</v>
      </c>
      <c r="I109" s="15"/>
    </row>
    <row r="110" spans="1:9" s="12" customFormat="1" ht="11.25">
      <c r="A110" s="8">
        <v>23</v>
      </c>
      <c r="B110" s="8">
        <v>40</v>
      </c>
      <c r="C110" s="9" t="s">
        <v>146</v>
      </c>
      <c r="D110" s="10">
        <v>14</v>
      </c>
      <c r="E110" s="10">
        <v>16.8</v>
      </c>
      <c r="F110" s="9" t="s">
        <v>16</v>
      </c>
      <c r="G110" s="11">
        <v>0.03298611111111111</v>
      </c>
      <c r="H110" s="20" t="s">
        <v>168</v>
      </c>
      <c r="I110" s="15"/>
    </row>
    <row r="111" spans="1:9" s="12" customFormat="1" ht="11.25">
      <c r="A111" s="8">
        <v>24</v>
      </c>
      <c r="B111" s="8">
        <v>36</v>
      </c>
      <c r="C111" s="9" t="s">
        <v>150</v>
      </c>
      <c r="D111" s="10">
        <v>14</v>
      </c>
      <c r="E111" s="10">
        <v>16.8</v>
      </c>
      <c r="F111" s="9" t="s">
        <v>16</v>
      </c>
      <c r="G111" s="11">
        <v>0.03333333333333333</v>
      </c>
      <c r="H111" s="20" t="s">
        <v>168</v>
      </c>
      <c r="I111" s="15"/>
    </row>
    <row r="112" spans="1:9" s="12" customFormat="1" ht="11.25">
      <c r="A112" s="8">
        <v>25</v>
      </c>
      <c r="B112" s="8">
        <v>48</v>
      </c>
      <c r="C112" s="9" t="s">
        <v>164</v>
      </c>
      <c r="D112" s="10">
        <v>14</v>
      </c>
      <c r="E112" s="10">
        <v>16.8</v>
      </c>
      <c r="F112" s="9" t="s">
        <v>16</v>
      </c>
      <c r="G112" s="11">
        <v>0.03333333333333333</v>
      </c>
      <c r="H112" s="20" t="s">
        <v>168</v>
      </c>
      <c r="I112" s="15"/>
    </row>
    <row r="113" spans="1:9" s="12" customFormat="1" ht="11.25">
      <c r="A113" s="8">
        <v>26</v>
      </c>
      <c r="B113" s="8">
        <v>35</v>
      </c>
      <c r="C113" s="9" t="s">
        <v>141</v>
      </c>
      <c r="D113" s="10">
        <v>12</v>
      </c>
      <c r="E113" s="10">
        <v>16.8</v>
      </c>
      <c r="F113" s="9" t="s">
        <v>16</v>
      </c>
      <c r="G113" s="11">
        <v>0.034895833333333334</v>
      </c>
      <c r="H113" s="20" t="s">
        <v>168</v>
      </c>
      <c r="I113" s="15"/>
    </row>
    <row r="114" spans="1:9" s="12" customFormat="1" ht="11.25">
      <c r="A114" s="8">
        <v>27</v>
      </c>
      <c r="B114" s="8">
        <v>22</v>
      </c>
      <c r="C114" s="9" t="s">
        <v>142</v>
      </c>
      <c r="D114" s="10">
        <v>13</v>
      </c>
      <c r="E114" s="10">
        <v>16.8</v>
      </c>
      <c r="F114" s="9" t="s">
        <v>30</v>
      </c>
      <c r="G114" s="11">
        <v>0.036099537037037034</v>
      </c>
      <c r="H114" s="20" t="s">
        <v>168</v>
      </c>
      <c r="I114" s="15"/>
    </row>
    <row r="115" spans="1:9" s="12" customFormat="1" ht="11.25">
      <c r="A115" s="8">
        <v>28</v>
      </c>
      <c r="B115" s="8">
        <v>16</v>
      </c>
      <c r="C115" s="9" t="s">
        <v>148</v>
      </c>
      <c r="D115" s="10">
        <v>14</v>
      </c>
      <c r="E115" s="10">
        <v>16.8</v>
      </c>
      <c r="F115" s="9" t="s">
        <v>16</v>
      </c>
      <c r="G115" s="11">
        <v>0.037696759259259256</v>
      </c>
      <c r="H115" s="20" t="s">
        <v>168</v>
      </c>
      <c r="I115" s="15"/>
    </row>
  </sheetData>
  <sheetProtection/>
  <mergeCells count="7">
    <mergeCell ref="A1:I1"/>
    <mergeCell ref="A8:I8"/>
    <mergeCell ref="A11:I11"/>
    <mergeCell ref="A87:I87"/>
    <mergeCell ref="A34:I34"/>
    <mergeCell ref="A54:I54"/>
    <mergeCell ref="A67:I67"/>
  </mergeCells>
  <printOptions horizontalCentered="1"/>
  <pageMargins left="0.3937007874015748" right="0.3937007874015748" top="0.2755905511811024" bottom="0.4724409448818898" header="0.2362204724409449" footer="0.236220472440944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 pohár města Ostrova 2010</dc:title>
  <dc:subject/>
  <dc:creator>Martin Cisárik</dc:creator>
  <cp:keywords/>
  <dc:description/>
  <cp:lastModifiedBy>cisarik</cp:lastModifiedBy>
  <cp:lastPrinted>2010-06-26T12:55:45Z</cp:lastPrinted>
  <dcterms:created xsi:type="dcterms:W3CDTF">2000-01-31T17:50:55Z</dcterms:created>
  <dcterms:modified xsi:type="dcterms:W3CDTF">2010-06-26T13:16:57Z</dcterms:modified>
  <cp:category/>
  <cp:version/>
  <cp:contentType/>
  <cp:contentStatus/>
</cp:coreProperties>
</file>